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Madrasah upload\"/>
    </mc:Choice>
  </mc:AlternateContent>
  <xr:revisionPtr revIDLastSave="0" documentId="8_{9393591F-9138-47B2-8F88-8709A309CB6F}" xr6:coauthVersionLast="47" xr6:coauthVersionMax="47" xr10:uidLastSave="{00000000-0000-0000-0000-000000000000}"/>
  <bookViews>
    <workbookView xWindow="-108" yWindow="-108" windowWidth="23256" windowHeight="13896" tabRatio="500" activeTab="1" xr2:uid="{00000000-000D-0000-FFFF-FFFF00000000}"/>
  </bookViews>
  <sheets>
    <sheet name="DATA" sheetId="1" r:id="rId1"/>
    <sheet name="Sheet4" sheetId="4" r:id="rId2"/>
    <sheet name="Sheet3" sheetId="3" r:id="rId3"/>
    <sheet name="Sheet2" sheetId="2" r:id="rId4"/>
  </sheets>
  <calcPr calcId="191029"/>
  <pivotCaches>
    <pivotCache cacheId="3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<sst xmlns="http://schemas.openxmlformats.org/spreadsheetml/2006/main" count="339" uniqueCount="167">
  <si>
    <t>NSM</t>
  </si>
  <si>
    <t>Nama Madrasah</t>
  </si>
  <si>
    <t>Desa/Kelurahan</t>
  </si>
  <si>
    <t>Kecamatan</t>
  </si>
  <si>
    <t>Kab/Kota</t>
  </si>
  <si>
    <t>RA AL MUKHTAR</t>
  </si>
  <si>
    <t>SUNGAI AWANG</t>
  </si>
  <si>
    <t>LAMPIHONG</t>
  </si>
  <si>
    <t>BALANGAN</t>
  </si>
  <si>
    <t>RA AL MUKHLISIN</t>
  </si>
  <si>
    <t>BUNGUR</t>
  </si>
  <si>
    <t>BATU MANDI</t>
  </si>
  <si>
    <t>RA DARUL HAYAT</t>
  </si>
  <si>
    <t>RIWA</t>
  </si>
  <si>
    <t>RA DARUSSALAM</t>
  </si>
  <si>
    <t>AWAYAN HILIR</t>
  </si>
  <si>
    <t>AWAYAN</t>
  </si>
  <si>
    <t>RA AL HASANIYAH</t>
  </si>
  <si>
    <t>PARINGIN KOTA</t>
  </si>
  <si>
    <t>PARINGIN</t>
  </si>
  <si>
    <t>RA AR RAUDAH</t>
  </si>
  <si>
    <t>MANGKAYAHU</t>
  </si>
  <si>
    <t>RA MIFTAHUL ULUM</t>
  </si>
  <si>
    <t>LAMIDA BAWAH</t>
  </si>
  <si>
    <t>RA BUSTANUL ULUM</t>
  </si>
  <si>
    <t>HAUWAI</t>
  </si>
  <si>
    <t>HALONG</t>
  </si>
  <si>
    <t>RA Raudhah Tahfizh Al-Qur'an Trubus Hijau</t>
  </si>
  <si>
    <t>HALUBAU</t>
  </si>
  <si>
    <t>PARINGIN SELATAN</t>
  </si>
  <si>
    <t>MIN 1 BALANGAN</t>
  </si>
  <si>
    <t>LAYAP</t>
  </si>
  <si>
    <t>MIN 6 BALANGAN</t>
  </si>
  <si>
    <t>MIN 5 BALANGAN</t>
  </si>
  <si>
    <t>HAMPA RAYA</t>
  </si>
  <si>
    <t>MIN 2 BALANGAN</t>
  </si>
  <si>
    <t>MIN 7 BALANGAN</t>
  </si>
  <si>
    <t>TARIWIN</t>
  </si>
  <si>
    <t>MIN 4 BALANGAN</t>
  </si>
  <si>
    <t>BIHARA</t>
  </si>
  <si>
    <t>MIN 3 BALANGAN</t>
  </si>
  <si>
    <t>BANGKAL</t>
  </si>
  <si>
    <t>MIS DARUL ULUM</t>
  </si>
  <si>
    <t>PUPUYUAN</t>
  </si>
  <si>
    <t>MIS DARUSSALAM</t>
  </si>
  <si>
    <t>LAMPIHONG SELATAN</t>
  </si>
  <si>
    <t>MIS NURUL HIDAYAH</t>
  </si>
  <si>
    <t>LAJAR</t>
  </si>
  <si>
    <t>MIS NURUL IRSYAD</t>
  </si>
  <si>
    <t>MATANG LURUS</t>
  </si>
  <si>
    <t>MIS AL FALAH</t>
  </si>
  <si>
    <t>BATUMANDI</t>
  </si>
  <si>
    <t>MIS DARUSSALAM AWAYAN</t>
  </si>
  <si>
    <t>MIS MIFTAHUL KHAIR</t>
  </si>
  <si>
    <t>SEI PUMPUNG</t>
  </si>
  <si>
    <t>MIS MIFTAHUL ULUM PUDAK</t>
  </si>
  <si>
    <t>PUDAK</t>
  </si>
  <si>
    <t>MIS NURUL FALAH</t>
  </si>
  <si>
    <t>PIYAIT</t>
  </si>
  <si>
    <t>MIS AL ABRAR</t>
  </si>
  <si>
    <t>HUJAN MAS</t>
  </si>
  <si>
    <t>MIS AL HIDAYAH</t>
  </si>
  <si>
    <t>BABAYAU</t>
  </si>
  <si>
    <t>MIS AL MUAWWANAH</t>
  </si>
  <si>
    <t>BARUH BAHINU DALAM</t>
  </si>
  <si>
    <t>MIS MIFTAHUL ULUM</t>
  </si>
  <si>
    <t>MIS AL HIKMAH</t>
  </si>
  <si>
    <t>HAMARUNG</t>
  </si>
  <si>
    <t>JUAI</t>
  </si>
  <si>
    <t>MIS FATHUL ULUM</t>
  </si>
  <si>
    <t>GULINGGANG</t>
  </si>
  <si>
    <t>MIS HAYATUDDIN</t>
  </si>
  <si>
    <t>HUKAI</t>
  </si>
  <si>
    <t>MIS MIFTAHUDDIN</t>
  </si>
  <si>
    <t>BUNTU KARAU</t>
  </si>
  <si>
    <t>MIS NURUL HUDA</t>
  </si>
  <si>
    <t>GALUMBANG</t>
  </si>
  <si>
    <t>MIS NURUL ILMI BATA</t>
  </si>
  <si>
    <t>BATA</t>
  </si>
  <si>
    <t>MIS RAUDHATUL AULAD</t>
  </si>
  <si>
    <t>SUNGAI BATUNG</t>
  </si>
  <si>
    <t>MIS RAUDHATUL MUTAALIMIN</t>
  </si>
  <si>
    <t>TAWAHAN</t>
  </si>
  <si>
    <t>MIS SIRAJUDDIN</t>
  </si>
  <si>
    <t>MUARA NINIAN</t>
  </si>
  <si>
    <t>MIS AL-IKHLAS</t>
  </si>
  <si>
    <t>BINJAI PUNGGAL</t>
  </si>
  <si>
    <t>MIS AL MUJAHIDIN</t>
  </si>
  <si>
    <t>SUMBER AGUNG</t>
  </si>
  <si>
    <t>MIS BUSTANUL ULUM</t>
  </si>
  <si>
    <t>MIS NURUL ILMI</t>
  </si>
  <si>
    <t>GUNUNG RIUT</t>
  </si>
  <si>
    <t>MIS SABILAL MUTTAQIN</t>
  </si>
  <si>
    <t>MANTUYAN</t>
  </si>
  <si>
    <t>MIS HIDAYATUL ISLAM</t>
  </si>
  <si>
    <t>MI Raudhah Tahfizh Al Qur’an Trubus Hijau</t>
  </si>
  <si>
    <t>MTSN 1 BALANGAN</t>
  </si>
  <si>
    <t>MTSN 4 BALANGAN</t>
  </si>
  <si>
    <t>MTSN 3 BALANGAN</t>
  </si>
  <si>
    <t>MTSN 2 BALANGAN</t>
  </si>
  <si>
    <t>TELUK MESJID</t>
  </si>
  <si>
    <t>MTSN 5 BALANGAN</t>
  </si>
  <si>
    <t>MTSS AL HIDAYAH BABAYAU</t>
  </si>
  <si>
    <t>MTSS AL HIDAYAH INAN</t>
  </si>
  <si>
    <t>INAN</t>
  </si>
  <si>
    <t>MTSS AL HIDAYAH BIHARA</t>
  </si>
  <si>
    <t>BIHARA HILIR</t>
  </si>
  <si>
    <t>MTSS AL MU'AWWANAH</t>
  </si>
  <si>
    <t>MTSS NURUL FALAH</t>
  </si>
  <si>
    <t>MTSS RAUDHATUL JINAN</t>
  </si>
  <si>
    <t>MTSS AL ISTIQAMAH HALONG</t>
  </si>
  <si>
    <t>BARUH PANYAMBARAN</t>
  </si>
  <si>
    <t>MTSS MIFTAHUL JANNAH</t>
  </si>
  <si>
    <t>LALAYAU</t>
  </si>
  <si>
    <t>MTSS AINUL AMIN</t>
  </si>
  <si>
    <t>TEBING TINGGI</t>
  </si>
  <si>
    <t>MTSS AL KHAIRAT</t>
  </si>
  <si>
    <t>LINGSIR</t>
  </si>
  <si>
    <t>MTSS AL BARKAH</t>
  </si>
  <si>
    <t>MTSS HAYATUDDIN</t>
  </si>
  <si>
    <t>MAN 2 BALANGAN</t>
  </si>
  <si>
    <t>MAN 1 BALANGAN</t>
  </si>
  <si>
    <t>MAN 4 BALANGAN</t>
  </si>
  <si>
    <t>MAN 3 BALANGAN</t>
  </si>
  <si>
    <t>MAS DARUSSALAM AWAYAN</t>
  </si>
  <si>
    <t>MAS AL ISTIQAMAH</t>
  </si>
  <si>
    <t>MAS AINUL AMIN</t>
  </si>
  <si>
    <t>MAS AL HIDAYAH BABAYAU</t>
  </si>
  <si>
    <t>MA Al-Qur’an</t>
  </si>
  <si>
    <t>TELAGA PURUN</t>
  </si>
  <si>
    <t>Kode Status Pendidikan</t>
  </si>
  <si>
    <t>Kode Jenis Lembaga Pendidikan</t>
  </si>
  <si>
    <t>Jenis Lembaga Pendidikan</t>
  </si>
  <si>
    <t>Status Lembaga</t>
  </si>
  <si>
    <t xml:space="preserve">RAUDHATUL ATHFAL (RA) </t>
  </si>
  <si>
    <t xml:space="preserve">MADRASAH IBTIDAIYAH (MI) </t>
  </si>
  <si>
    <t>MADRASAH TSANAWIYAH (MTS)</t>
  </si>
  <si>
    <t xml:space="preserve">MADRASAH ALIYAH (MA) </t>
  </si>
  <si>
    <t xml:space="preserve">UNIVERSITAS ISLAM </t>
  </si>
  <si>
    <t xml:space="preserve">INSTITUT AGAMA ISLAM </t>
  </si>
  <si>
    <t xml:space="preserve">SEKOLAH TINGGI AGAMA ISLAM </t>
  </si>
  <si>
    <t>FAKULTAS AGAMA ISLAM PADA PERGURUAN TINGGI UMUM SWASTA</t>
  </si>
  <si>
    <t xml:space="preserve">DINIYAH ATHFAL (DA) </t>
  </si>
  <si>
    <t xml:space="preserve">DINIYAH ULA (DU) </t>
  </si>
  <si>
    <t xml:space="preserve">DINIYAH WUSTHA (DW) </t>
  </si>
  <si>
    <t xml:space="preserve">DINIYAH ULYA (DUY) </t>
  </si>
  <si>
    <t>MA’HAD ALY (MAY)</t>
  </si>
  <si>
    <t xml:space="preserve">DINIYAH TAKMILIYAH AWWALIYAH (DTA) </t>
  </si>
  <si>
    <t xml:space="preserve">DINIYAH TAKMILIYAH WUSTHA (DTW) </t>
  </si>
  <si>
    <t xml:space="preserve">DINIYAH TAKMILIYAH ULYA (DTUY) </t>
  </si>
  <si>
    <t>DINIYAH TAKMILIYAH ALY (DTAY)</t>
  </si>
  <si>
    <t xml:space="preserve">TAMAN KANAK-KANAK AL-QUR’AN (TKQ) </t>
  </si>
  <si>
    <t xml:space="preserve">TAMAN PENDIDIKAN AL-QUR’AN (TPQ) </t>
  </si>
  <si>
    <t xml:space="preserve">TA’LIMUL QUR’AN LIL ’AULAD (TQA) </t>
  </si>
  <si>
    <t>MAJELIS TAKLIM (MT)</t>
  </si>
  <si>
    <t>kode status pendidikan</t>
  </si>
  <si>
    <t>Status Pendidikan</t>
  </si>
  <si>
    <t>NEGERI</t>
  </si>
  <si>
    <t>SWASTA</t>
  </si>
  <si>
    <t>sumber : https://madrasah.kemenag.go.id/gis/</t>
  </si>
  <si>
    <t>Satuan pendidikan</t>
  </si>
  <si>
    <t>PENDIDIKAN ANAK USIA DINI (PAUD)</t>
  </si>
  <si>
    <t>PENDIDIKAN DASAR</t>
  </si>
  <si>
    <t>PENDIDIKAN MENENGAH</t>
  </si>
  <si>
    <t>JUMLAH MADRASAH BERDASARKAN JENIS LEMBAGA DAN STATUS DI KABUPATEN BALANGAN TAHUN 2025</t>
  </si>
  <si>
    <t>Count of Nama Madrasah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</si>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</sst>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37"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1" formatCode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84.554009837964" createdVersion="7" refreshedVersion="7" minRefreshableVersion="3" recordCount="71" xr:uid="{DD93E83E-75D8-4DEA-B529-8190B80ABCAB}">
  <cacheSource type="worksheet">
    <worksheetSource name="Madrasah"/>
  </cacheSource>
  <cacheFields count="9">
    <cacheField name="NSM" numFmtId="1">
      <sharedItems containsSemiMixedTypes="0" containsString="0" containsNumber="1" containsInteger="1" minValue="101263110001" maxValue="131263110005"/>
    </cacheField>
    <cacheField name="Nama Madrasah" numFmtId="0">
      <sharedItems/>
    </cacheField>
    <cacheField name="Kode Jenis Lembaga Pendidikan" numFmtId="0">
      <sharedItems containsSemiMixedTypes="0" containsString="0" containsNumber="1" containsInteger="1" minValue="101" maxValue="131" count="4">
        <n v="101"/>
        <n v="111"/>
        <n v="121"/>
        <n v="131"/>
      </sharedItems>
    </cacheField>
    <cacheField name="Jenis Lembaga Pendidikan" numFmtId="0">
      <sharedItems count="4">
        <s v="RAUDHATUL ATHFAL (RA) "/>
        <s v="MADRASAH IBTIDAIYAH (MI) "/>
        <s v="MADRASAH TSANAWIYAH (MTS)"/>
        <s v="MADRASAH ALIYAH (MA) "/>
      </sharedItems>
    </cacheField>
    <cacheField name="Kode Status Pendidikan" numFmtId="0">
      <sharedItems containsSemiMixedTypes="0" containsString="0" containsNumber="1" containsInteger="1" minValue="1" maxValue="2"/>
    </cacheField>
    <cacheField name="Status Pendidikan" numFmtId="0">
      <sharedItems count="2">
        <s v="SWASTA"/>
        <s v="NEGERI"/>
      </sharedItems>
    </cacheField>
    <cacheField name="Desa/Kelurahan" numFmtId="0">
      <sharedItems/>
    </cacheField>
    <cacheField name="Kecamatan" numFmtId="0">
      <sharedItems/>
    </cacheField>
    <cacheField name="Kab/Ko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n v="101263110001"/>
    <s v="RA AL MUKHTAR"/>
    <x v="0"/>
    <x v="0"/>
    <n v="2"/>
    <x v="0"/>
    <s v="SUNGAI AWANG"/>
    <s v="LAMPIHONG"/>
    <s v="BALANGAN"/>
  </r>
  <r>
    <n v="101263110002"/>
    <s v="RA AL MUKHLISIN"/>
    <x v="0"/>
    <x v="0"/>
    <n v="2"/>
    <x v="0"/>
    <s v="BUNGUR"/>
    <s v="BATU MANDI"/>
    <s v="BALANGAN"/>
  </r>
  <r>
    <n v="101263110003"/>
    <s v="RA DARUL HAYAT"/>
    <x v="0"/>
    <x v="0"/>
    <n v="2"/>
    <x v="0"/>
    <s v="RIWA"/>
    <s v="BATU MANDI"/>
    <s v="BALANGAN"/>
  </r>
  <r>
    <n v="101263110004"/>
    <s v="RA DARUSSALAM"/>
    <x v="0"/>
    <x v="0"/>
    <n v="2"/>
    <x v="0"/>
    <s v="AWAYAN HILIR"/>
    <s v="AWAYAN"/>
    <s v="BALANGAN"/>
  </r>
  <r>
    <n v="101263110005"/>
    <s v="RA AL HASANIYAH"/>
    <x v="0"/>
    <x v="0"/>
    <n v="2"/>
    <x v="0"/>
    <s v="PARINGIN KOTA"/>
    <s v="PARINGIN"/>
    <s v="BALANGAN"/>
  </r>
  <r>
    <n v="101263110006"/>
    <s v="RA AR RAUDAH"/>
    <x v="0"/>
    <x v="0"/>
    <n v="2"/>
    <x v="0"/>
    <s v="MANGKAYAHU"/>
    <s v="PARINGIN"/>
    <s v="BALANGAN"/>
  </r>
  <r>
    <n v="101263110007"/>
    <s v="RA MIFTAHUL ULUM"/>
    <x v="0"/>
    <x v="0"/>
    <n v="2"/>
    <x v="0"/>
    <s v="LAMIDA BAWAH"/>
    <s v="PARINGIN"/>
    <s v="BALANGAN"/>
  </r>
  <r>
    <n v="101263110008"/>
    <s v="RA BUSTANUL ULUM"/>
    <x v="0"/>
    <x v="0"/>
    <n v="2"/>
    <x v="0"/>
    <s v="HAUWAI"/>
    <s v="HALONG"/>
    <s v="BALANGAN"/>
  </r>
  <r>
    <n v="101263110009"/>
    <s v="RA Raudhah Tahfizh Al-Qur'an Trubus Hijau"/>
    <x v="0"/>
    <x v="0"/>
    <n v="2"/>
    <x v="0"/>
    <s v="HALUBAU"/>
    <s v="PARINGIN SELATAN"/>
    <s v="BALANGAN"/>
  </r>
  <r>
    <n v="111163110001"/>
    <s v="MIN 1 BALANGAN"/>
    <x v="1"/>
    <x v="1"/>
    <n v="1"/>
    <x v="1"/>
    <s v="LAYAP"/>
    <s v="PARINGIN"/>
    <s v="BALANGAN"/>
  </r>
  <r>
    <n v="111163110002"/>
    <s v="MIN 6 BALANGAN"/>
    <x v="1"/>
    <x v="1"/>
    <n v="1"/>
    <x v="1"/>
    <s v="SUNGAI AWANG"/>
    <s v="LAMPIHONG"/>
    <s v="BALANGAN"/>
  </r>
  <r>
    <n v="111163110003"/>
    <s v="MIN 5 BALANGAN"/>
    <x v="1"/>
    <x v="1"/>
    <n v="1"/>
    <x v="1"/>
    <s v="HAMPA RAYA"/>
    <s v="BATU MANDI"/>
    <s v="BALANGAN"/>
  </r>
  <r>
    <n v="111163110004"/>
    <s v="MIN 2 BALANGAN"/>
    <x v="1"/>
    <x v="1"/>
    <n v="1"/>
    <x v="1"/>
    <s v="RIWA"/>
    <s v="BATU MANDI"/>
    <s v="BALANGAN"/>
  </r>
  <r>
    <n v="111163110005"/>
    <s v="MIN 7 BALANGAN"/>
    <x v="1"/>
    <x v="1"/>
    <n v="1"/>
    <x v="1"/>
    <s v="TARIWIN"/>
    <s v="BATU MANDI"/>
    <s v="BALANGAN"/>
  </r>
  <r>
    <n v="111163110006"/>
    <s v="MIN 4 BALANGAN"/>
    <x v="1"/>
    <x v="1"/>
    <n v="1"/>
    <x v="1"/>
    <s v="BIHARA"/>
    <s v="AWAYAN"/>
    <s v="BALANGAN"/>
  </r>
  <r>
    <n v="111163110007"/>
    <s v="MIN 3 BALANGAN"/>
    <x v="1"/>
    <x v="1"/>
    <n v="1"/>
    <x v="1"/>
    <s v="BANGKAL"/>
    <s v="HALONG"/>
    <s v="BALANGAN"/>
  </r>
  <r>
    <n v="111263110001"/>
    <s v="MIS DARUL ULUM"/>
    <x v="1"/>
    <x v="1"/>
    <n v="2"/>
    <x v="0"/>
    <s v="PUPUYUAN"/>
    <s v="LAMPIHONG"/>
    <s v="BALANGAN"/>
  </r>
  <r>
    <n v="111263110002"/>
    <s v="MIS DARUSSALAM"/>
    <x v="1"/>
    <x v="1"/>
    <n v="2"/>
    <x v="0"/>
    <s v="LAMPIHONG SELATAN"/>
    <s v="LAMPIHONG"/>
    <s v="BALANGAN"/>
  </r>
  <r>
    <n v="111263110003"/>
    <s v="MIS NURUL HIDAYAH"/>
    <x v="1"/>
    <x v="1"/>
    <n v="2"/>
    <x v="0"/>
    <s v="LAJAR"/>
    <s v="LAMPIHONG"/>
    <s v="BALANGAN"/>
  </r>
  <r>
    <n v="111263110004"/>
    <s v="MIS NURUL IRSYAD"/>
    <x v="1"/>
    <x v="1"/>
    <n v="2"/>
    <x v="0"/>
    <s v="MATANG LURUS"/>
    <s v="LAMPIHONG"/>
    <s v="BALANGAN"/>
  </r>
  <r>
    <n v="111263110006"/>
    <s v="MIS AL FALAH"/>
    <x v="1"/>
    <x v="1"/>
    <n v="2"/>
    <x v="0"/>
    <s v="BATUMANDI"/>
    <s v="BATU MANDI"/>
    <s v="BALANGAN"/>
  </r>
  <r>
    <n v="111263110007"/>
    <s v="MIS DARUSSALAM AWAYAN"/>
    <x v="1"/>
    <x v="1"/>
    <n v="2"/>
    <x v="0"/>
    <s v="AWAYAN HILIR"/>
    <s v="AWAYAN"/>
    <s v="BALANGAN"/>
  </r>
  <r>
    <n v="111263110008"/>
    <s v="MIS MIFTAHUL KHAIR"/>
    <x v="1"/>
    <x v="1"/>
    <n v="2"/>
    <x v="0"/>
    <s v="SEI PUMPUNG"/>
    <s v="AWAYAN"/>
    <s v="BALANGAN"/>
  </r>
  <r>
    <n v="111263110009"/>
    <s v="MIS MIFTAHUL ULUM PUDAK"/>
    <x v="1"/>
    <x v="1"/>
    <n v="2"/>
    <x v="0"/>
    <s v="PUDAK"/>
    <s v="AWAYAN"/>
    <s v="BALANGAN"/>
  </r>
  <r>
    <n v="111263110010"/>
    <s v="MIS NURUL FALAH"/>
    <x v="1"/>
    <x v="1"/>
    <n v="2"/>
    <x v="0"/>
    <s v="PIYAIT"/>
    <s v="AWAYAN"/>
    <s v="BALANGAN"/>
  </r>
  <r>
    <n v="111263110011"/>
    <s v="MIS AL ABRAR"/>
    <x v="1"/>
    <x v="1"/>
    <n v="2"/>
    <x v="0"/>
    <s v="HUJAN MAS"/>
    <s v="PARINGIN"/>
    <s v="BALANGAN"/>
  </r>
  <r>
    <n v="111263110012"/>
    <s v="MIS AL HIDAYAH"/>
    <x v="1"/>
    <x v="1"/>
    <n v="2"/>
    <x v="0"/>
    <s v="BABAYAU"/>
    <s v="PARINGIN"/>
    <s v="BALANGAN"/>
  </r>
  <r>
    <n v="111263110015"/>
    <s v="MIS AL MUAWWANAH"/>
    <x v="1"/>
    <x v="1"/>
    <n v="2"/>
    <x v="0"/>
    <s v="BARUH BAHINU DALAM"/>
    <s v="PARINGIN SELATAN"/>
    <s v="BALANGAN"/>
  </r>
  <r>
    <n v="111263110016"/>
    <s v="MIS MIFTAHUL ULUM"/>
    <x v="1"/>
    <x v="1"/>
    <n v="2"/>
    <x v="0"/>
    <s v="LAMIDA BAWAH"/>
    <s v="PARINGIN"/>
    <s v="BALANGAN"/>
  </r>
  <r>
    <n v="111263110019"/>
    <s v="MIS AL HIKMAH"/>
    <x v="1"/>
    <x v="1"/>
    <n v="2"/>
    <x v="0"/>
    <s v="HAMARUNG"/>
    <s v="JUAI"/>
    <s v="BALANGAN"/>
  </r>
  <r>
    <n v="111263110022"/>
    <s v="MIS FATHUL ULUM"/>
    <x v="1"/>
    <x v="1"/>
    <n v="2"/>
    <x v="0"/>
    <s v="GULINGGANG"/>
    <s v="JUAI"/>
    <s v="BALANGAN"/>
  </r>
  <r>
    <n v="111263110023"/>
    <s v="MIS HAYATUDDIN"/>
    <x v="1"/>
    <x v="1"/>
    <n v="2"/>
    <x v="0"/>
    <s v="HUKAI"/>
    <s v="JUAI"/>
    <s v="BALANGAN"/>
  </r>
  <r>
    <n v="111263110024"/>
    <s v="MIS MIFTAHUDDIN"/>
    <x v="1"/>
    <x v="1"/>
    <n v="2"/>
    <x v="0"/>
    <s v="BUNTU KARAU"/>
    <s v="JUAI"/>
    <s v="BALANGAN"/>
  </r>
  <r>
    <n v="111263110026"/>
    <s v="MIS NURUL HUDA"/>
    <x v="1"/>
    <x v="1"/>
    <n v="2"/>
    <x v="0"/>
    <s v="GALUMBANG"/>
    <s v="JUAI"/>
    <s v="BALANGAN"/>
  </r>
  <r>
    <n v="111263110027"/>
    <s v="MIS NURUL ILMI BATA"/>
    <x v="1"/>
    <x v="1"/>
    <n v="2"/>
    <x v="0"/>
    <s v="BATA"/>
    <s v="JUAI"/>
    <s v="BALANGAN"/>
  </r>
  <r>
    <n v="111263110028"/>
    <s v="MIS RAUDHATUL AULAD"/>
    <x v="1"/>
    <x v="1"/>
    <n v="2"/>
    <x v="0"/>
    <s v="SUNGAI BATUNG"/>
    <s v="JUAI"/>
    <s v="BALANGAN"/>
  </r>
  <r>
    <n v="111263110029"/>
    <s v="MIS RAUDHATUL MUTAALIMIN"/>
    <x v="1"/>
    <x v="1"/>
    <n v="2"/>
    <x v="0"/>
    <s v="TAWAHAN"/>
    <s v="JUAI"/>
    <s v="BALANGAN"/>
  </r>
  <r>
    <n v="111263110030"/>
    <s v="MIS SIRAJUDDIN"/>
    <x v="1"/>
    <x v="1"/>
    <n v="2"/>
    <x v="0"/>
    <s v="MUARA NINIAN"/>
    <s v="JUAI"/>
    <s v="BALANGAN"/>
  </r>
  <r>
    <n v="111263110031"/>
    <s v="MIS AL-IKHLAS"/>
    <x v="1"/>
    <x v="1"/>
    <n v="2"/>
    <x v="0"/>
    <s v="BINJAI PUNGGAL"/>
    <s v="HALONG"/>
    <s v="BALANGAN"/>
  </r>
  <r>
    <n v="111263110033"/>
    <s v="MIS AL MUJAHIDIN"/>
    <x v="1"/>
    <x v="1"/>
    <n v="2"/>
    <x v="0"/>
    <s v="SUMBER AGUNG"/>
    <s v="HALONG"/>
    <s v="BALANGAN"/>
  </r>
  <r>
    <n v="111263110034"/>
    <s v="MIS BUSTANUL ULUM"/>
    <x v="1"/>
    <x v="1"/>
    <n v="2"/>
    <x v="0"/>
    <s v="HAUWAI"/>
    <s v="HALONG"/>
    <s v="BALANGAN"/>
  </r>
  <r>
    <n v="111263110037"/>
    <s v="MIS NURUL ILMI"/>
    <x v="1"/>
    <x v="1"/>
    <n v="2"/>
    <x v="0"/>
    <s v="GUNUNG RIUT"/>
    <s v="HALONG"/>
    <s v="BALANGAN"/>
  </r>
  <r>
    <n v="111263110038"/>
    <s v="MIS SABILAL MUTTAQIN"/>
    <x v="1"/>
    <x v="1"/>
    <n v="2"/>
    <x v="0"/>
    <s v="MANTUYAN"/>
    <s v="HALONG"/>
    <s v="BALANGAN"/>
  </r>
  <r>
    <n v="111263110039"/>
    <s v="MIS HIDAYATUL ISLAM"/>
    <x v="1"/>
    <x v="1"/>
    <n v="2"/>
    <x v="0"/>
    <s v="HALONG"/>
    <s v="HALONG"/>
    <s v="BALANGAN"/>
  </r>
  <r>
    <n v="111263110040"/>
    <s v="MI Raudhah Tahfizh Al Qur’an Trubus Hijau"/>
    <x v="1"/>
    <x v="1"/>
    <n v="2"/>
    <x v="0"/>
    <s v="HALUBAU"/>
    <s v="PARINGIN SELATAN"/>
    <s v="BALANGAN"/>
  </r>
  <r>
    <n v="121163110001"/>
    <s v="MTSN 1 BALANGAN"/>
    <x v="2"/>
    <x v="2"/>
    <n v="1"/>
    <x v="1"/>
    <s v="LAYAP"/>
    <s v="PARINGIN"/>
    <s v="BALANGAN"/>
  </r>
  <r>
    <n v="121163110002"/>
    <s v="MTSN 4 BALANGAN"/>
    <x v="2"/>
    <x v="2"/>
    <n v="1"/>
    <x v="1"/>
    <s v="SUNGAI AWANG"/>
    <s v="LAMPIHONG"/>
    <s v="BALANGAN"/>
  </r>
  <r>
    <n v="121163110003"/>
    <s v="MTSN 3 BALANGAN"/>
    <x v="2"/>
    <x v="2"/>
    <n v="1"/>
    <x v="1"/>
    <s v="AWAYAN HILIR"/>
    <s v="AWAYAN"/>
    <s v="BALANGAN"/>
  </r>
  <r>
    <n v="121163110004"/>
    <s v="MTSN 2 BALANGAN"/>
    <x v="2"/>
    <x v="2"/>
    <n v="1"/>
    <x v="1"/>
    <s v="TELUK MESJID"/>
    <s v="BATU MANDI"/>
    <s v="BALANGAN"/>
  </r>
  <r>
    <n v="121163110005"/>
    <s v="MTSN 5 BALANGAN"/>
    <x v="2"/>
    <x v="2"/>
    <n v="1"/>
    <x v="1"/>
    <s v="BINJAI PUNGGAL"/>
    <s v="HALONG"/>
    <s v="BALANGAN"/>
  </r>
  <r>
    <n v="121263110001"/>
    <s v="MTSS AL HIDAYAH BABAYAU"/>
    <x v="2"/>
    <x v="2"/>
    <n v="2"/>
    <x v="0"/>
    <s v="BABAYAU"/>
    <s v="PARINGIN"/>
    <s v="BALANGAN"/>
  </r>
  <r>
    <n v="121263110002"/>
    <s v="MTSS AL HIDAYAH INAN"/>
    <x v="2"/>
    <x v="2"/>
    <n v="2"/>
    <x v="0"/>
    <s v="INAN"/>
    <s v="PARINGIN SELATAN"/>
    <s v="BALANGAN"/>
  </r>
  <r>
    <n v="121263110003"/>
    <s v="MTSS AL HIDAYAH BIHARA"/>
    <x v="2"/>
    <x v="2"/>
    <n v="2"/>
    <x v="0"/>
    <s v="BIHARA HILIR"/>
    <s v="AWAYAN"/>
    <s v="BALANGAN"/>
  </r>
  <r>
    <n v="121263110004"/>
    <s v="MTSS AL MU'AWWANAH"/>
    <x v="2"/>
    <x v="2"/>
    <n v="2"/>
    <x v="0"/>
    <s v="BARUH BAHINU DALAM"/>
    <s v="PARINGIN SELATAN"/>
    <s v="BALANGAN"/>
  </r>
  <r>
    <n v="121263110005"/>
    <s v="MTSS NURUL FALAH"/>
    <x v="2"/>
    <x v="2"/>
    <n v="2"/>
    <x v="0"/>
    <s v="JUAI"/>
    <s v="JUAI"/>
    <s v="BALANGAN"/>
  </r>
  <r>
    <n v="121263110006"/>
    <s v="MTSS RAUDHATUL JINAN"/>
    <x v="2"/>
    <x v="2"/>
    <n v="2"/>
    <x v="0"/>
    <s v="SUNGAI BATUNG"/>
    <s v="JUAI"/>
    <s v="BALANGAN"/>
  </r>
  <r>
    <n v="121263110007"/>
    <s v="MTSS AL ISTIQAMAH HALONG"/>
    <x v="2"/>
    <x v="2"/>
    <n v="2"/>
    <x v="0"/>
    <s v="BARUH PANYAMBARAN"/>
    <s v="HALONG"/>
    <s v="BALANGAN"/>
  </r>
  <r>
    <n v="121263110009"/>
    <s v="MTSS MIFTAHUL JANNAH"/>
    <x v="2"/>
    <x v="2"/>
    <n v="2"/>
    <x v="0"/>
    <s v="LALAYAU"/>
    <s v="JUAI"/>
    <s v="BALANGAN"/>
  </r>
  <r>
    <n v="121263110010"/>
    <s v="MTSS AINUL AMIN"/>
    <x v="2"/>
    <x v="2"/>
    <n v="2"/>
    <x v="0"/>
    <s v="TEBING TINGGI"/>
    <s v="TEBING TINGGI"/>
    <s v="BALANGAN"/>
  </r>
  <r>
    <n v="121263110011"/>
    <s v="MTSS AL KHAIRAT"/>
    <x v="2"/>
    <x v="2"/>
    <n v="2"/>
    <x v="0"/>
    <s v="LINGSIR"/>
    <s v="PARINGIN SELATAN"/>
    <s v="BALANGAN"/>
  </r>
  <r>
    <n v="121263110012"/>
    <s v="MTSS AL BARKAH"/>
    <x v="2"/>
    <x v="2"/>
    <n v="2"/>
    <x v="0"/>
    <s v="BUNTU KARAU"/>
    <s v="JUAI"/>
    <s v="BALANGAN"/>
  </r>
  <r>
    <n v="121263110013"/>
    <s v="MTSS HAYATUDDIN"/>
    <x v="2"/>
    <x v="2"/>
    <n v="2"/>
    <x v="0"/>
    <s v="HUKAI"/>
    <s v="JUAI"/>
    <s v="BALANGAN"/>
  </r>
  <r>
    <n v="131163110001"/>
    <s v="MAN 2 BALANGAN"/>
    <x v="3"/>
    <x v="3"/>
    <n v="1"/>
    <x v="1"/>
    <s v="LAYAP"/>
    <s v="PARINGIN"/>
    <s v="BALANGAN"/>
  </r>
  <r>
    <n v="131163110002"/>
    <s v="MAN 1 BALANGAN"/>
    <x v="3"/>
    <x v="3"/>
    <n v="1"/>
    <x v="1"/>
    <s v="HAMPA RAYA"/>
    <s v="BATU MANDI"/>
    <s v="BALANGAN"/>
  </r>
  <r>
    <n v="131163110003"/>
    <s v="MAN 4 BALANGAN"/>
    <x v="3"/>
    <x v="3"/>
    <n v="1"/>
    <x v="1"/>
    <s v="BINJAI PUNGGAL"/>
    <s v="HALONG"/>
    <s v="BALANGAN"/>
  </r>
  <r>
    <n v="131163110004"/>
    <s v="MAN 3 BALANGAN"/>
    <x v="3"/>
    <x v="3"/>
    <n v="1"/>
    <x v="1"/>
    <s v="SUNGAI AWANG"/>
    <s v="LAMPIHONG"/>
    <s v="BALANGAN"/>
  </r>
  <r>
    <n v="131263110001"/>
    <s v="MAS DARUSSALAM AWAYAN"/>
    <x v="3"/>
    <x v="3"/>
    <n v="2"/>
    <x v="0"/>
    <s v="AWAYAN HILIR"/>
    <s v="AWAYAN"/>
    <s v="BALANGAN"/>
  </r>
  <r>
    <n v="131263110002"/>
    <s v="MAS AL ISTIQAMAH"/>
    <x v="3"/>
    <x v="3"/>
    <n v="2"/>
    <x v="0"/>
    <s v="BARUH PANYAMBARAN"/>
    <s v="HALONG"/>
    <s v="BALANGAN"/>
  </r>
  <r>
    <n v="131263110003"/>
    <s v="MAS AINUL AMIN"/>
    <x v="3"/>
    <x v="3"/>
    <n v="2"/>
    <x v="0"/>
    <s v="TEBING TINGGI"/>
    <s v="TEBING TINGGI"/>
    <s v="BALANGAN"/>
  </r>
  <r>
    <n v="131263110004"/>
    <s v="MAS AL HIDAYAH BABAYAU"/>
    <x v="3"/>
    <x v="3"/>
    <n v="2"/>
    <x v="0"/>
    <s v="BABAYAU"/>
    <s v="PARINGIN"/>
    <s v="BALANGAN"/>
  </r>
  <r>
    <n v="131263110005"/>
    <s v="MA Al-Qur’an"/>
    <x v="3"/>
    <x v="3"/>
    <n v="2"/>
    <x v="0"/>
    <s v="TELAGA PURUN"/>
    <s v="PARINGIN SELATAN"/>
    <s v="BALANGA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F1B90-0272-4D6F-B490-8C7B9EA0EF9C}" name="PivotTable5" cacheId="31" applyNumberFormats="0" applyBorderFormats="0" applyFontFormats="0" applyPatternFormats="0" applyAlignmentFormats="0" applyWidthHeightFormats="1" dataCaption="Values" grandTotalCaption="JUMLAH" updatedVersion="7" minRefreshableVersion="3" useAutoFormatting="1" itemPrintTitles="1" createdVersion="7" indent="0" compact="0" compactData="0" multipleFieldFilters="0">
  <location ref="B5:F11" firstHeaderRow="1" firstDataRow="2" firstDataCol="2"/>
  <pivotFields count="9">
    <pivotField compact="0" numFmtId="1" outline="0" showAll="0" defaultSubtotal="0"/>
    <pivotField dataField="1"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">
        <item x="3"/>
        <item x="1"/>
        <item x="2"/>
        <item x="0"/>
      </items>
    </pivotField>
    <pivotField compact="0" outline="0" showAll="0" defaultSubtotal="0"/>
    <pivotField axis="axisCol"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5">
    <i>
      <x/>
      <x v="3"/>
    </i>
    <i>
      <x v="1"/>
      <x v="1"/>
    </i>
    <i>
      <x v="2"/>
      <x v="2"/>
    </i>
    <i>
      <x v="3"/>
      <x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Nama Madrasah" fld="1" subtotal="count" baseField="0" baseItem="0"/>
  </dataFields>
  <formats count="16">
    <format dxfId="28">
      <pivotArea field="2" type="button" dataOnly="0" labelOnly="1" outline="0" axis="axisRow" fieldPosition="0"/>
    </format>
    <format dxfId="27">
      <pivotArea field="3" type="button" dataOnly="0" labelOnly="1" outline="0" axis="axisRow" fieldPosition="1"/>
    </format>
    <format dxfId="26">
      <pivotArea dataOnly="0" labelOnly="1" outline="0" fieldPosition="0">
        <references count="1">
          <reference field="5" count="0"/>
        </references>
      </pivotArea>
    </format>
    <format dxfId="25">
      <pivotArea dataOnly="0" labelOnly="1" grandCol="1" outline="0" fieldPosition="0"/>
    </format>
    <format dxfId="24">
      <pivotArea field="2" type="button" dataOnly="0" labelOnly="1" outline="0" axis="axisRow" fieldPosition="0"/>
    </format>
    <format dxfId="23">
      <pivotArea field="3" type="button" dataOnly="0" labelOnly="1" outline="0" axis="axisRow" fieldPosition="1"/>
    </format>
    <format dxfId="22">
      <pivotArea dataOnly="0" labelOnly="1" outline="0" fieldPosition="0">
        <references count="1">
          <reference field="5" count="0"/>
        </references>
      </pivotArea>
    </format>
    <format dxfId="21">
      <pivotArea dataOnly="0" labelOnly="1" grandCol="1" outline="0" fieldPosition="0"/>
    </format>
    <format dxfId="20">
      <pivotArea field="2" type="button" dataOnly="0" labelOnly="1" outline="0" axis="axisRow" fieldPosition="0"/>
    </format>
    <format dxfId="19">
      <pivotArea field="3" type="button" dataOnly="0" labelOnly="1" outline="0" axis="axisRow" fieldPosition="1"/>
    </format>
    <format dxfId="18">
      <pivotArea dataOnly="0" labelOnly="1" outline="0" fieldPosition="0">
        <references count="1">
          <reference field="5" count="0"/>
        </references>
      </pivotArea>
    </format>
    <format dxfId="17">
      <pivotArea dataOnly="0" labelOnly="1" grandCol="1" outline="0" fieldPosition="0"/>
    </format>
    <format dxfId="16">
      <pivotArea dataOnly="0" labelOnly="1" outline="0" fieldPosition="0">
        <references count="1">
          <reference field="2" count="0"/>
        </references>
      </pivotArea>
    </format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9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7627C-0441-4B4E-AAD3-36E873F92D5A}" name="MADRASAH" displayName="MADRASAH" ref="A2:I73" totalsRowShown="0" headerRowDxfId="34">
  <autoFilter ref="A2:I73" xr:uid="{7B87627C-0441-4B4E-AAD3-36E873F92D5A}"/>
  <tableColumns count="9">
    <tableColumn id="1" xr3:uid="{38B0E588-DAB3-4D9E-8E8D-6C9633608F8B}" name="NSM" dataDxfId="36"/>
    <tableColumn id="2" xr3:uid="{39D09BFB-2367-4263-ACBF-0A31177B8C74}" name="Nama Madrasah"/>
    <tableColumn id="7" xr3:uid="{7AAD827A-3F0C-439B-BF58-C3D8561E3A27}" name="Kode Jenis Lembaga Pendidikan" dataDxfId="35"/>
    <tableColumn id="3" xr3:uid="{0DE66FA0-817F-41B7-B074-92AB1FF26DDE}" name="Jenis Lembaga Pendidikan" dataDxfId="32">
      <calculatedColumnFormula>VLOOKUP(MADRASAH[[#This Row],[Kode Jenis Lembaga Pendidikan]],lembaga[],2,0)</calculatedColumnFormula>
    </tableColumn>
    <tableColumn id="8" xr3:uid="{152604BE-2719-4B2C-979F-9DC70428F7DC}" name="Kode Status Pendidikan" dataDxfId="31"/>
    <tableColumn id="9" xr3:uid="{EFC67D17-6442-4BC9-B0E4-2F1F8BC721E3}" name="Status Pendidikan" dataDxfId="29">
      <calculatedColumnFormula>VLOOKUP(MADRASAH[[#This Row],[Kode Status Pendidikan]],status[],2,0)</calculatedColumnFormula>
    </tableColumn>
    <tableColumn id="4" xr3:uid="{140113A8-6278-4985-977B-A2E02C8D265E}" name="Desa/Kelurahan"/>
    <tableColumn id="5" xr3:uid="{C94FB21B-B07C-45DE-A66A-3BACB1F44921}" name="Kecamatan"/>
    <tableColumn id="6" xr3:uid="{70C475BC-D8D0-4635-90B4-1DD480C3380B}" name="Kab/Ko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A74758-519C-4FDE-96AF-51B11ED07220}" name="lembaga" displayName="lembaga" ref="C3:E24" totalsRowShown="0" headerRowDxfId="33">
  <autoFilter ref="C3:E24" xr:uid="{1FA74758-519C-4FDE-96AF-51B11ED07220}"/>
  <tableColumns count="3">
    <tableColumn id="1" xr3:uid="{C941BD20-A8E1-4363-9138-4957A6E1093C}" name="Kode Jenis Lembaga Pendidikan"/>
    <tableColumn id="2" xr3:uid="{365493B9-7C4C-422E-AA42-FE48E40C0709}" name="Jenis Lembaga Pendidikan"/>
    <tableColumn id="4" xr3:uid="{C571401B-4C64-45F8-9093-9B4D13678772}" name="Satuan pendidikan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B92FA0-2F22-4D50-9087-CE3EA51DCB98}" name="status" displayName="status" ref="K3:L5" totalsRowShown="0" headerRowDxfId="30">
  <autoFilter ref="K3:L5" xr:uid="{E4B92FA0-2F22-4D50-9087-CE3EA51DCB98}"/>
  <tableColumns count="2">
    <tableColumn id="1" xr3:uid="{76C616B9-8141-41CD-A2A7-05C24F8635C0}" name="kode status pendidikan"/>
    <tableColumn id="2" xr3:uid="{969A5C0A-E375-47DB-A94B-2422FCA4C774}" name="Status Lembag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workbookViewId="0">
      <selection activeCell="D18" sqref="D18"/>
    </sheetView>
  </sheetViews>
  <sheetFormatPr defaultRowHeight="14.4" x14ac:dyDescent="0.3"/>
  <cols>
    <col min="1" max="1" width="16.21875" customWidth="1"/>
    <col min="2" max="2" width="39.109375" customWidth="1"/>
    <col min="3" max="3" width="18.33203125" customWidth="1"/>
    <col min="4" max="4" width="24.44140625" bestFit="1" customWidth="1"/>
    <col min="5" max="6" width="16.33203125" style="7" customWidth="1"/>
    <col min="7" max="7" width="24.33203125" customWidth="1"/>
    <col min="8" max="8" width="21.5546875" customWidth="1"/>
    <col min="9" max="9" width="10.88671875" customWidth="1"/>
  </cols>
  <sheetData>
    <row r="1" spans="1:9" x14ac:dyDescent="0.3">
      <c r="A1" s="4" t="s">
        <v>159</v>
      </c>
    </row>
    <row r="2" spans="1:9" s="3" customFormat="1" ht="28.8" customHeight="1" x14ac:dyDescent="0.3">
      <c r="A2" s="2" t="s">
        <v>0</v>
      </c>
      <c r="B2" s="2" t="s">
        <v>1</v>
      </c>
      <c r="C2" s="2" t="s">
        <v>131</v>
      </c>
      <c r="D2" s="2" t="s">
        <v>132</v>
      </c>
      <c r="E2" s="2" t="s">
        <v>130</v>
      </c>
      <c r="F2" s="2" t="s">
        <v>156</v>
      </c>
      <c r="G2" s="2" t="s">
        <v>2</v>
      </c>
      <c r="H2" s="2" t="s">
        <v>3</v>
      </c>
      <c r="I2" s="2" t="s">
        <v>4</v>
      </c>
    </row>
    <row r="3" spans="1:9" x14ac:dyDescent="0.3">
      <c r="A3" s="1">
        <v>101263110001</v>
      </c>
      <c r="B3" t="s">
        <v>5</v>
      </c>
      <c r="C3">
        <v>101</v>
      </c>
      <c r="D3" t="str">
        <f>VLOOKUP(MADRASAH[[#This Row],[Kode Jenis Lembaga Pendidikan]],lembaga[],2,0)</f>
        <v xml:space="preserve">RAUDHATUL ATHFAL (RA) </v>
      </c>
      <c r="E3" s="7">
        <v>2</v>
      </c>
      <c r="F3" s="7" t="str">
        <f>VLOOKUP(MADRASAH[[#This Row],[Kode Status Pendidikan]],status[],2,0)</f>
        <v>SWASTA</v>
      </c>
      <c r="G3" t="s">
        <v>6</v>
      </c>
      <c r="H3" t="s">
        <v>7</v>
      </c>
      <c r="I3" t="s">
        <v>8</v>
      </c>
    </row>
    <row r="4" spans="1:9" x14ac:dyDescent="0.3">
      <c r="A4" s="1">
        <v>101263110002</v>
      </c>
      <c r="B4" t="s">
        <v>9</v>
      </c>
      <c r="C4">
        <v>101</v>
      </c>
      <c r="D4" t="str">
        <f>VLOOKUP(MADRASAH[[#This Row],[Kode Jenis Lembaga Pendidikan]],lembaga[],2,0)</f>
        <v xml:space="preserve">RAUDHATUL ATHFAL (RA) </v>
      </c>
      <c r="E4" s="7">
        <v>2</v>
      </c>
      <c r="F4" s="7" t="str">
        <f>VLOOKUP(MADRASAH[[#This Row],[Kode Status Pendidikan]],status[],2,0)</f>
        <v>SWASTA</v>
      </c>
      <c r="G4" t="s">
        <v>10</v>
      </c>
      <c r="H4" t="s">
        <v>11</v>
      </c>
      <c r="I4" t="s">
        <v>8</v>
      </c>
    </row>
    <row r="5" spans="1:9" x14ac:dyDescent="0.3">
      <c r="A5" s="1">
        <v>101263110003</v>
      </c>
      <c r="B5" t="s">
        <v>12</v>
      </c>
      <c r="C5">
        <v>101</v>
      </c>
      <c r="D5" t="str">
        <f>VLOOKUP(MADRASAH[[#This Row],[Kode Jenis Lembaga Pendidikan]],lembaga[],2,0)</f>
        <v xml:space="preserve">RAUDHATUL ATHFAL (RA) </v>
      </c>
      <c r="E5" s="7">
        <v>2</v>
      </c>
      <c r="F5" s="7" t="str">
        <f>VLOOKUP(MADRASAH[[#This Row],[Kode Status Pendidikan]],status[],2,0)</f>
        <v>SWASTA</v>
      </c>
      <c r="G5" t="s">
        <v>13</v>
      </c>
      <c r="H5" t="s">
        <v>11</v>
      </c>
      <c r="I5" t="s">
        <v>8</v>
      </c>
    </row>
    <row r="6" spans="1:9" x14ac:dyDescent="0.3">
      <c r="A6" s="1">
        <v>101263110004</v>
      </c>
      <c r="B6" t="s">
        <v>14</v>
      </c>
      <c r="C6">
        <v>101</v>
      </c>
      <c r="D6" t="str">
        <f>VLOOKUP(MADRASAH[[#This Row],[Kode Jenis Lembaga Pendidikan]],lembaga[],2,0)</f>
        <v xml:space="preserve">RAUDHATUL ATHFAL (RA) </v>
      </c>
      <c r="E6" s="7">
        <v>2</v>
      </c>
      <c r="F6" s="7" t="str">
        <f>VLOOKUP(MADRASAH[[#This Row],[Kode Status Pendidikan]],status[],2,0)</f>
        <v>SWASTA</v>
      </c>
      <c r="G6" t="s">
        <v>15</v>
      </c>
      <c r="H6" t="s">
        <v>16</v>
      </c>
      <c r="I6" t="s">
        <v>8</v>
      </c>
    </row>
    <row r="7" spans="1:9" x14ac:dyDescent="0.3">
      <c r="A7" s="1">
        <v>101263110005</v>
      </c>
      <c r="B7" t="s">
        <v>17</v>
      </c>
      <c r="C7">
        <v>101</v>
      </c>
      <c r="D7" t="str">
        <f>VLOOKUP(MADRASAH[[#This Row],[Kode Jenis Lembaga Pendidikan]],lembaga[],2,0)</f>
        <v xml:space="preserve">RAUDHATUL ATHFAL (RA) </v>
      </c>
      <c r="E7" s="7">
        <v>2</v>
      </c>
      <c r="F7" s="7" t="str">
        <f>VLOOKUP(MADRASAH[[#This Row],[Kode Status Pendidikan]],status[],2,0)</f>
        <v>SWASTA</v>
      </c>
      <c r="G7" t="s">
        <v>18</v>
      </c>
      <c r="H7" t="s">
        <v>19</v>
      </c>
      <c r="I7" t="s">
        <v>8</v>
      </c>
    </row>
    <row r="8" spans="1:9" x14ac:dyDescent="0.3">
      <c r="A8" s="1">
        <v>101263110006</v>
      </c>
      <c r="B8" t="s">
        <v>20</v>
      </c>
      <c r="C8">
        <v>101</v>
      </c>
      <c r="D8" t="str">
        <f>VLOOKUP(MADRASAH[[#This Row],[Kode Jenis Lembaga Pendidikan]],lembaga[],2,0)</f>
        <v xml:space="preserve">RAUDHATUL ATHFAL (RA) </v>
      </c>
      <c r="E8" s="7">
        <v>2</v>
      </c>
      <c r="F8" s="7" t="str">
        <f>VLOOKUP(MADRASAH[[#This Row],[Kode Status Pendidikan]],status[],2,0)</f>
        <v>SWASTA</v>
      </c>
      <c r="G8" t="s">
        <v>21</v>
      </c>
      <c r="H8" t="s">
        <v>19</v>
      </c>
      <c r="I8" t="s">
        <v>8</v>
      </c>
    </row>
    <row r="9" spans="1:9" x14ac:dyDescent="0.3">
      <c r="A9" s="1">
        <v>101263110007</v>
      </c>
      <c r="B9" t="s">
        <v>22</v>
      </c>
      <c r="C9">
        <v>101</v>
      </c>
      <c r="D9" t="str">
        <f>VLOOKUP(MADRASAH[[#This Row],[Kode Jenis Lembaga Pendidikan]],lembaga[],2,0)</f>
        <v xml:space="preserve">RAUDHATUL ATHFAL (RA) </v>
      </c>
      <c r="E9" s="7">
        <v>2</v>
      </c>
      <c r="F9" s="7" t="str">
        <f>VLOOKUP(MADRASAH[[#This Row],[Kode Status Pendidikan]],status[],2,0)</f>
        <v>SWASTA</v>
      </c>
      <c r="G9" t="s">
        <v>23</v>
      </c>
      <c r="H9" t="s">
        <v>19</v>
      </c>
      <c r="I9" t="s">
        <v>8</v>
      </c>
    </row>
    <row r="10" spans="1:9" x14ac:dyDescent="0.3">
      <c r="A10" s="1">
        <v>101263110008</v>
      </c>
      <c r="B10" t="s">
        <v>24</v>
      </c>
      <c r="C10">
        <v>101</v>
      </c>
      <c r="D10" t="str">
        <f>VLOOKUP(MADRASAH[[#This Row],[Kode Jenis Lembaga Pendidikan]],lembaga[],2,0)</f>
        <v xml:space="preserve">RAUDHATUL ATHFAL (RA) </v>
      </c>
      <c r="E10" s="7">
        <v>2</v>
      </c>
      <c r="F10" s="7" t="str">
        <f>VLOOKUP(MADRASAH[[#This Row],[Kode Status Pendidikan]],status[],2,0)</f>
        <v>SWASTA</v>
      </c>
      <c r="G10" t="s">
        <v>25</v>
      </c>
      <c r="H10" t="s">
        <v>26</v>
      </c>
      <c r="I10" t="s">
        <v>8</v>
      </c>
    </row>
    <row r="11" spans="1:9" x14ac:dyDescent="0.3">
      <c r="A11" s="1">
        <v>101263110009</v>
      </c>
      <c r="B11" t="s">
        <v>27</v>
      </c>
      <c r="C11">
        <v>101</v>
      </c>
      <c r="D11" t="str">
        <f>VLOOKUP(MADRASAH[[#This Row],[Kode Jenis Lembaga Pendidikan]],lembaga[],2,0)</f>
        <v xml:space="preserve">RAUDHATUL ATHFAL (RA) </v>
      </c>
      <c r="E11" s="7">
        <v>2</v>
      </c>
      <c r="F11" s="7" t="str">
        <f>VLOOKUP(MADRASAH[[#This Row],[Kode Status Pendidikan]],status[],2,0)</f>
        <v>SWASTA</v>
      </c>
      <c r="G11" t="s">
        <v>28</v>
      </c>
      <c r="H11" t="s">
        <v>29</v>
      </c>
      <c r="I11" t="s">
        <v>8</v>
      </c>
    </row>
    <row r="12" spans="1:9" x14ac:dyDescent="0.3">
      <c r="A12" s="1">
        <v>111163110001</v>
      </c>
      <c r="B12" t="s">
        <v>30</v>
      </c>
      <c r="C12">
        <v>111</v>
      </c>
      <c r="D12" t="str">
        <f>VLOOKUP(MADRASAH[[#This Row],[Kode Jenis Lembaga Pendidikan]],lembaga[],2,0)</f>
        <v xml:space="preserve">MADRASAH IBTIDAIYAH (MI) </v>
      </c>
      <c r="E12" s="7">
        <v>1</v>
      </c>
      <c r="F12" s="7" t="str">
        <f>VLOOKUP(MADRASAH[[#This Row],[Kode Status Pendidikan]],status[],2,0)</f>
        <v>NEGERI</v>
      </c>
      <c r="G12" t="s">
        <v>31</v>
      </c>
      <c r="H12" t="s">
        <v>19</v>
      </c>
      <c r="I12" t="s">
        <v>8</v>
      </c>
    </row>
    <row r="13" spans="1:9" x14ac:dyDescent="0.3">
      <c r="A13" s="1">
        <v>111163110002</v>
      </c>
      <c r="B13" t="s">
        <v>32</v>
      </c>
      <c r="C13">
        <v>111</v>
      </c>
      <c r="D13" t="str">
        <f>VLOOKUP(MADRASAH[[#This Row],[Kode Jenis Lembaga Pendidikan]],lembaga[],2,0)</f>
        <v xml:space="preserve">MADRASAH IBTIDAIYAH (MI) </v>
      </c>
      <c r="E13" s="7">
        <v>1</v>
      </c>
      <c r="F13" s="7" t="str">
        <f>VLOOKUP(MADRASAH[[#This Row],[Kode Status Pendidikan]],status[],2,0)</f>
        <v>NEGERI</v>
      </c>
      <c r="G13" t="s">
        <v>6</v>
      </c>
      <c r="H13" t="s">
        <v>7</v>
      </c>
      <c r="I13" t="s">
        <v>8</v>
      </c>
    </row>
    <row r="14" spans="1:9" x14ac:dyDescent="0.3">
      <c r="A14" s="1">
        <v>111163110003</v>
      </c>
      <c r="B14" t="s">
        <v>33</v>
      </c>
      <c r="C14">
        <v>111</v>
      </c>
      <c r="D14" t="str">
        <f>VLOOKUP(MADRASAH[[#This Row],[Kode Jenis Lembaga Pendidikan]],lembaga[],2,0)</f>
        <v xml:space="preserve">MADRASAH IBTIDAIYAH (MI) </v>
      </c>
      <c r="E14" s="7">
        <v>1</v>
      </c>
      <c r="F14" s="7" t="str">
        <f>VLOOKUP(MADRASAH[[#This Row],[Kode Status Pendidikan]],status[],2,0)</f>
        <v>NEGERI</v>
      </c>
      <c r="G14" t="s">
        <v>34</v>
      </c>
      <c r="H14" t="s">
        <v>11</v>
      </c>
      <c r="I14" t="s">
        <v>8</v>
      </c>
    </row>
    <row r="15" spans="1:9" x14ac:dyDescent="0.3">
      <c r="A15" s="1">
        <v>111163110004</v>
      </c>
      <c r="B15" t="s">
        <v>35</v>
      </c>
      <c r="C15">
        <v>111</v>
      </c>
      <c r="D15" t="str">
        <f>VLOOKUP(MADRASAH[[#This Row],[Kode Jenis Lembaga Pendidikan]],lembaga[],2,0)</f>
        <v xml:space="preserve">MADRASAH IBTIDAIYAH (MI) </v>
      </c>
      <c r="E15" s="7">
        <v>1</v>
      </c>
      <c r="F15" s="7" t="str">
        <f>VLOOKUP(MADRASAH[[#This Row],[Kode Status Pendidikan]],status[],2,0)</f>
        <v>NEGERI</v>
      </c>
      <c r="G15" t="s">
        <v>13</v>
      </c>
      <c r="H15" t="s">
        <v>11</v>
      </c>
      <c r="I15" t="s">
        <v>8</v>
      </c>
    </row>
    <row r="16" spans="1:9" x14ac:dyDescent="0.3">
      <c r="A16" s="1">
        <v>111163110005</v>
      </c>
      <c r="B16" t="s">
        <v>36</v>
      </c>
      <c r="C16">
        <v>111</v>
      </c>
      <c r="D16" t="str">
        <f>VLOOKUP(MADRASAH[[#This Row],[Kode Jenis Lembaga Pendidikan]],lembaga[],2,0)</f>
        <v xml:space="preserve">MADRASAH IBTIDAIYAH (MI) </v>
      </c>
      <c r="E16" s="7">
        <v>1</v>
      </c>
      <c r="F16" s="7" t="str">
        <f>VLOOKUP(MADRASAH[[#This Row],[Kode Status Pendidikan]],status[],2,0)</f>
        <v>NEGERI</v>
      </c>
      <c r="G16" t="s">
        <v>37</v>
      </c>
      <c r="H16" t="s">
        <v>11</v>
      </c>
      <c r="I16" t="s">
        <v>8</v>
      </c>
    </row>
    <row r="17" spans="1:9" x14ac:dyDescent="0.3">
      <c r="A17" s="1">
        <v>111163110006</v>
      </c>
      <c r="B17" t="s">
        <v>38</v>
      </c>
      <c r="C17">
        <v>111</v>
      </c>
      <c r="D17" t="str">
        <f>VLOOKUP(MADRASAH[[#This Row],[Kode Jenis Lembaga Pendidikan]],lembaga[],2,0)</f>
        <v xml:space="preserve">MADRASAH IBTIDAIYAH (MI) </v>
      </c>
      <c r="E17" s="7">
        <v>1</v>
      </c>
      <c r="F17" s="7" t="str">
        <f>VLOOKUP(MADRASAH[[#This Row],[Kode Status Pendidikan]],status[],2,0)</f>
        <v>NEGERI</v>
      </c>
      <c r="G17" t="s">
        <v>39</v>
      </c>
      <c r="H17" t="s">
        <v>16</v>
      </c>
      <c r="I17" t="s">
        <v>8</v>
      </c>
    </row>
    <row r="18" spans="1:9" x14ac:dyDescent="0.3">
      <c r="A18" s="1">
        <v>111163110007</v>
      </c>
      <c r="B18" t="s">
        <v>40</v>
      </c>
      <c r="C18">
        <v>111</v>
      </c>
      <c r="D18" t="str">
        <f>VLOOKUP(MADRASAH[[#This Row],[Kode Jenis Lembaga Pendidikan]],lembaga[],2,0)</f>
        <v xml:space="preserve">MADRASAH IBTIDAIYAH (MI) </v>
      </c>
      <c r="E18" s="7">
        <v>1</v>
      </c>
      <c r="F18" s="7" t="str">
        <f>VLOOKUP(MADRASAH[[#This Row],[Kode Status Pendidikan]],status[],2,0)</f>
        <v>NEGERI</v>
      </c>
      <c r="G18" t="s">
        <v>41</v>
      </c>
      <c r="H18" t="s">
        <v>26</v>
      </c>
      <c r="I18" t="s">
        <v>8</v>
      </c>
    </row>
    <row r="19" spans="1:9" x14ac:dyDescent="0.3">
      <c r="A19" s="1">
        <v>111263110001</v>
      </c>
      <c r="B19" t="s">
        <v>42</v>
      </c>
      <c r="C19">
        <v>111</v>
      </c>
      <c r="D19" t="str">
        <f>VLOOKUP(MADRASAH[[#This Row],[Kode Jenis Lembaga Pendidikan]],lembaga[],2,0)</f>
        <v xml:space="preserve">MADRASAH IBTIDAIYAH (MI) </v>
      </c>
      <c r="E19" s="7">
        <v>2</v>
      </c>
      <c r="F19" s="7" t="str">
        <f>VLOOKUP(MADRASAH[[#This Row],[Kode Status Pendidikan]],status[],2,0)</f>
        <v>SWASTA</v>
      </c>
      <c r="G19" t="s">
        <v>43</v>
      </c>
      <c r="H19" t="s">
        <v>7</v>
      </c>
      <c r="I19" t="s">
        <v>8</v>
      </c>
    </row>
    <row r="20" spans="1:9" x14ac:dyDescent="0.3">
      <c r="A20" s="1">
        <v>111263110002</v>
      </c>
      <c r="B20" t="s">
        <v>44</v>
      </c>
      <c r="C20">
        <v>111</v>
      </c>
      <c r="D20" t="str">
        <f>VLOOKUP(MADRASAH[[#This Row],[Kode Jenis Lembaga Pendidikan]],lembaga[],2,0)</f>
        <v xml:space="preserve">MADRASAH IBTIDAIYAH (MI) </v>
      </c>
      <c r="E20" s="7">
        <v>2</v>
      </c>
      <c r="F20" s="7" t="str">
        <f>VLOOKUP(MADRASAH[[#This Row],[Kode Status Pendidikan]],status[],2,0)</f>
        <v>SWASTA</v>
      </c>
      <c r="G20" t="s">
        <v>45</v>
      </c>
      <c r="H20" t="s">
        <v>7</v>
      </c>
      <c r="I20" t="s">
        <v>8</v>
      </c>
    </row>
    <row r="21" spans="1:9" x14ac:dyDescent="0.3">
      <c r="A21" s="1">
        <v>111263110003</v>
      </c>
      <c r="B21" t="s">
        <v>46</v>
      </c>
      <c r="C21">
        <v>111</v>
      </c>
      <c r="D21" t="str">
        <f>VLOOKUP(MADRASAH[[#This Row],[Kode Jenis Lembaga Pendidikan]],lembaga[],2,0)</f>
        <v xml:space="preserve">MADRASAH IBTIDAIYAH (MI) </v>
      </c>
      <c r="E21" s="7">
        <v>2</v>
      </c>
      <c r="F21" s="7" t="str">
        <f>VLOOKUP(MADRASAH[[#This Row],[Kode Status Pendidikan]],status[],2,0)</f>
        <v>SWASTA</v>
      </c>
      <c r="G21" t="s">
        <v>47</v>
      </c>
      <c r="H21" t="s">
        <v>7</v>
      </c>
      <c r="I21" t="s">
        <v>8</v>
      </c>
    </row>
    <row r="22" spans="1:9" x14ac:dyDescent="0.3">
      <c r="A22" s="1">
        <v>111263110004</v>
      </c>
      <c r="B22" t="s">
        <v>48</v>
      </c>
      <c r="C22">
        <v>111</v>
      </c>
      <c r="D22" t="str">
        <f>VLOOKUP(MADRASAH[[#This Row],[Kode Jenis Lembaga Pendidikan]],lembaga[],2,0)</f>
        <v xml:space="preserve">MADRASAH IBTIDAIYAH (MI) </v>
      </c>
      <c r="E22" s="7">
        <v>2</v>
      </c>
      <c r="F22" s="7" t="str">
        <f>VLOOKUP(MADRASAH[[#This Row],[Kode Status Pendidikan]],status[],2,0)</f>
        <v>SWASTA</v>
      </c>
      <c r="G22" t="s">
        <v>49</v>
      </c>
      <c r="H22" t="s">
        <v>7</v>
      </c>
      <c r="I22" t="s">
        <v>8</v>
      </c>
    </row>
    <row r="23" spans="1:9" x14ac:dyDescent="0.3">
      <c r="A23" s="1">
        <v>111263110006</v>
      </c>
      <c r="B23" t="s">
        <v>50</v>
      </c>
      <c r="C23">
        <v>111</v>
      </c>
      <c r="D23" t="str">
        <f>VLOOKUP(MADRASAH[[#This Row],[Kode Jenis Lembaga Pendidikan]],lembaga[],2,0)</f>
        <v xml:space="preserve">MADRASAH IBTIDAIYAH (MI) </v>
      </c>
      <c r="E23" s="7">
        <v>2</v>
      </c>
      <c r="F23" s="7" t="str">
        <f>VLOOKUP(MADRASAH[[#This Row],[Kode Status Pendidikan]],status[],2,0)</f>
        <v>SWASTA</v>
      </c>
      <c r="G23" t="s">
        <v>51</v>
      </c>
      <c r="H23" t="s">
        <v>11</v>
      </c>
      <c r="I23" t="s">
        <v>8</v>
      </c>
    </row>
    <row r="24" spans="1:9" x14ac:dyDescent="0.3">
      <c r="A24" s="1">
        <v>111263110007</v>
      </c>
      <c r="B24" t="s">
        <v>52</v>
      </c>
      <c r="C24">
        <v>111</v>
      </c>
      <c r="D24" t="str">
        <f>VLOOKUP(MADRASAH[[#This Row],[Kode Jenis Lembaga Pendidikan]],lembaga[],2,0)</f>
        <v xml:space="preserve">MADRASAH IBTIDAIYAH (MI) </v>
      </c>
      <c r="E24" s="7">
        <v>2</v>
      </c>
      <c r="F24" s="7" t="str">
        <f>VLOOKUP(MADRASAH[[#This Row],[Kode Status Pendidikan]],status[],2,0)</f>
        <v>SWASTA</v>
      </c>
      <c r="G24" t="s">
        <v>15</v>
      </c>
      <c r="H24" t="s">
        <v>16</v>
      </c>
      <c r="I24" t="s">
        <v>8</v>
      </c>
    </row>
    <row r="25" spans="1:9" x14ac:dyDescent="0.3">
      <c r="A25" s="1">
        <v>111263110008</v>
      </c>
      <c r="B25" t="s">
        <v>53</v>
      </c>
      <c r="C25">
        <v>111</v>
      </c>
      <c r="D25" t="str">
        <f>VLOOKUP(MADRASAH[[#This Row],[Kode Jenis Lembaga Pendidikan]],lembaga[],2,0)</f>
        <v xml:space="preserve">MADRASAH IBTIDAIYAH (MI) </v>
      </c>
      <c r="E25" s="7">
        <v>2</v>
      </c>
      <c r="F25" s="7" t="str">
        <f>VLOOKUP(MADRASAH[[#This Row],[Kode Status Pendidikan]],status[],2,0)</f>
        <v>SWASTA</v>
      </c>
      <c r="G25" t="s">
        <v>54</v>
      </c>
      <c r="H25" t="s">
        <v>16</v>
      </c>
      <c r="I25" t="s">
        <v>8</v>
      </c>
    </row>
    <row r="26" spans="1:9" x14ac:dyDescent="0.3">
      <c r="A26" s="1">
        <v>111263110009</v>
      </c>
      <c r="B26" t="s">
        <v>55</v>
      </c>
      <c r="C26">
        <v>111</v>
      </c>
      <c r="D26" t="str">
        <f>VLOOKUP(MADRASAH[[#This Row],[Kode Jenis Lembaga Pendidikan]],lembaga[],2,0)</f>
        <v xml:space="preserve">MADRASAH IBTIDAIYAH (MI) </v>
      </c>
      <c r="E26" s="7">
        <v>2</v>
      </c>
      <c r="F26" s="7" t="str">
        <f>VLOOKUP(MADRASAH[[#This Row],[Kode Status Pendidikan]],status[],2,0)</f>
        <v>SWASTA</v>
      </c>
      <c r="G26" t="s">
        <v>56</v>
      </c>
      <c r="H26" t="s">
        <v>16</v>
      </c>
      <c r="I26" t="s">
        <v>8</v>
      </c>
    </row>
    <row r="27" spans="1:9" x14ac:dyDescent="0.3">
      <c r="A27" s="1">
        <v>111263110010</v>
      </c>
      <c r="B27" t="s">
        <v>57</v>
      </c>
      <c r="C27">
        <v>111</v>
      </c>
      <c r="D27" t="str">
        <f>VLOOKUP(MADRASAH[[#This Row],[Kode Jenis Lembaga Pendidikan]],lembaga[],2,0)</f>
        <v xml:space="preserve">MADRASAH IBTIDAIYAH (MI) </v>
      </c>
      <c r="E27" s="7">
        <v>2</v>
      </c>
      <c r="F27" s="7" t="str">
        <f>VLOOKUP(MADRASAH[[#This Row],[Kode Status Pendidikan]],status[],2,0)</f>
        <v>SWASTA</v>
      </c>
      <c r="G27" t="s">
        <v>58</v>
      </c>
      <c r="H27" t="s">
        <v>16</v>
      </c>
      <c r="I27" t="s">
        <v>8</v>
      </c>
    </row>
    <row r="28" spans="1:9" x14ac:dyDescent="0.3">
      <c r="A28" s="1">
        <v>111263110011</v>
      </c>
      <c r="B28" t="s">
        <v>59</v>
      </c>
      <c r="C28">
        <v>111</v>
      </c>
      <c r="D28" t="str">
        <f>VLOOKUP(MADRASAH[[#This Row],[Kode Jenis Lembaga Pendidikan]],lembaga[],2,0)</f>
        <v xml:space="preserve">MADRASAH IBTIDAIYAH (MI) </v>
      </c>
      <c r="E28" s="7">
        <v>2</v>
      </c>
      <c r="F28" s="7" t="str">
        <f>VLOOKUP(MADRASAH[[#This Row],[Kode Status Pendidikan]],status[],2,0)</f>
        <v>SWASTA</v>
      </c>
      <c r="G28" t="s">
        <v>60</v>
      </c>
      <c r="H28" t="s">
        <v>19</v>
      </c>
      <c r="I28" t="s">
        <v>8</v>
      </c>
    </row>
    <row r="29" spans="1:9" x14ac:dyDescent="0.3">
      <c r="A29" s="1">
        <v>111263110012</v>
      </c>
      <c r="B29" t="s">
        <v>61</v>
      </c>
      <c r="C29">
        <v>111</v>
      </c>
      <c r="D29" t="str">
        <f>VLOOKUP(MADRASAH[[#This Row],[Kode Jenis Lembaga Pendidikan]],lembaga[],2,0)</f>
        <v xml:space="preserve">MADRASAH IBTIDAIYAH (MI) </v>
      </c>
      <c r="E29" s="7">
        <v>2</v>
      </c>
      <c r="F29" s="7" t="str">
        <f>VLOOKUP(MADRASAH[[#This Row],[Kode Status Pendidikan]],status[],2,0)</f>
        <v>SWASTA</v>
      </c>
      <c r="G29" t="s">
        <v>62</v>
      </c>
      <c r="H29" t="s">
        <v>19</v>
      </c>
      <c r="I29" t="s">
        <v>8</v>
      </c>
    </row>
    <row r="30" spans="1:9" x14ac:dyDescent="0.3">
      <c r="A30" s="1">
        <v>111263110015</v>
      </c>
      <c r="B30" t="s">
        <v>63</v>
      </c>
      <c r="C30">
        <v>111</v>
      </c>
      <c r="D30" t="str">
        <f>VLOOKUP(MADRASAH[[#This Row],[Kode Jenis Lembaga Pendidikan]],lembaga[],2,0)</f>
        <v xml:space="preserve">MADRASAH IBTIDAIYAH (MI) </v>
      </c>
      <c r="E30" s="7">
        <v>2</v>
      </c>
      <c r="F30" s="7" t="str">
        <f>VLOOKUP(MADRASAH[[#This Row],[Kode Status Pendidikan]],status[],2,0)</f>
        <v>SWASTA</v>
      </c>
      <c r="G30" t="s">
        <v>64</v>
      </c>
      <c r="H30" t="s">
        <v>29</v>
      </c>
      <c r="I30" t="s">
        <v>8</v>
      </c>
    </row>
    <row r="31" spans="1:9" x14ac:dyDescent="0.3">
      <c r="A31" s="1">
        <v>111263110016</v>
      </c>
      <c r="B31" t="s">
        <v>65</v>
      </c>
      <c r="C31">
        <v>111</v>
      </c>
      <c r="D31" t="str">
        <f>VLOOKUP(MADRASAH[[#This Row],[Kode Jenis Lembaga Pendidikan]],lembaga[],2,0)</f>
        <v xml:space="preserve">MADRASAH IBTIDAIYAH (MI) </v>
      </c>
      <c r="E31" s="7">
        <v>2</v>
      </c>
      <c r="F31" s="7" t="str">
        <f>VLOOKUP(MADRASAH[[#This Row],[Kode Status Pendidikan]],status[],2,0)</f>
        <v>SWASTA</v>
      </c>
      <c r="G31" t="s">
        <v>23</v>
      </c>
      <c r="H31" t="s">
        <v>19</v>
      </c>
      <c r="I31" t="s">
        <v>8</v>
      </c>
    </row>
    <row r="32" spans="1:9" x14ac:dyDescent="0.3">
      <c r="A32" s="1">
        <v>111263110019</v>
      </c>
      <c r="B32" t="s">
        <v>66</v>
      </c>
      <c r="C32">
        <v>111</v>
      </c>
      <c r="D32" t="str">
        <f>VLOOKUP(MADRASAH[[#This Row],[Kode Jenis Lembaga Pendidikan]],lembaga[],2,0)</f>
        <v xml:space="preserve">MADRASAH IBTIDAIYAH (MI) </v>
      </c>
      <c r="E32" s="7">
        <v>2</v>
      </c>
      <c r="F32" s="7" t="str">
        <f>VLOOKUP(MADRASAH[[#This Row],[Kode Status Pendidikan]],status[],2,0)</f>
        <v>SWASTA</v>
      </c>
      <c r="G32" t="s">
        <v>67</v>
      </c>
      <c r="H32" t="s">
        <v>68</v>
      </c>
      <c r="I32" t="s">
        <v>8</v>
      </c>
    </row>
    <row r="33" spans="1:9" x14ac:dyDescent="0.3">
      <c r="A33" s="1">
        <v>111263110022</v>
      </c>
      <c r="B33" t="s">
        <v>69</v>
      </c>
      <c r="C33">
        <v>111</v>
      </c>
      <c r="D33" t="str">
        <f>VLOOKUP(MADRASAH[[#This Row],[Kode Jenis Lembaga Pendidikan]],lembaga[],2,0)</f>
        <v xml:space="preserve">MADRASAH IBTIDAIYAH (MI) </v>
      </c>
      <c r="E33" s="7">
        <v>2</v>
      </c>
      <c r="F33" s="7" t="str">
        <f>VLOOKUP(MADRASAH[[#This Row],[Kode Status Pendidikan]],status[],2,0)</f>
        <v>SWASTA</v>
      </c>
      <c r="G33" t="s">
        <v>70</v>
      </c>
      <c r="H33" t="s">
        <v>68</v>
      </c>
      <c r="I33" t="s">
        <v>8</v>
      </c>
    </row>
    <row r="34" spans="1:9" x14ac:dyDescent="0.3">
      <c r="A34" s="1">
        <v>111263110023</v>
      </c>
      <c r="B34" t="s">
        <v>71</v>
      </c>
      <c r="C34">
        <v>111</v>
      </c>
      <c r="D34" t="str">
        <f>VLOOKUP(MADRASAH[[#This Row],[Kode Jenis Lembaga Pendidikan]],lembaga[],2,0)</f>
        <v xml:space="preserve">MADRASAH IBTIDAIYAH (MI) </v>
      </c>
      <c r="E34" s="7">
        <v>2</v>
      </c>
      <c r="F34" s="7" t="str">
        <f>VLOOKUP(MADRASAH[[#This Row],[Kode Status Pendidikan]],status[],2,0)</f>
        <v>SWASTA</v>
      </c>
      <c r="G34" t="s">
        <v>72</v>
      </c>
      <c r="H34" t="s">
        <v>68</v>
      </c>
      <c r="I34" t="s">
        <v>8</v>
      </c>
    </row>
    <row r="35" spans="1:9" x14ac:dyDescent="0.3">
      <c r="A35" s="1">
        <v>111263110024</v>
      </c>
      <c r="B35" t="s">
        <v>73</v>
      </c>
      <c r="C35">
        <v>111</v>
      </c>
      <c r="D35" t="str">
        <f>VLOOKUP(MADRASAH[[#This Row],[Kode Jenis Lembaga Pendidikan]],lembaga[],2,0)</f>
        <v xml:space="preserve">MADRASAH IBTIDAIYAH (MI) </v>
      </c>
      <c r="E35" s="7">
        <v>2</v>
      </c>
      <c r="F35" s="7" t="str">
        <f>VLOOKUP(MADRASAH[[#This Row],[Kode Status Pendidikan]],status[],2,0)</f>
        <v>SWASTA</v>
      </c>
      <c r="G35" t="s">
        <v>74</v>
      </c>
      <c r="H35" t="s">
        <v>68</v>
      </c>
      <c r="I35" t="s">
        <v>8</v>
      </c>
    </row>
    <row r="36" spans="1:9" x14ac:dyDescent="0.3">
      <c r="A36" s="1">
        <v>111263110026</v>
      </c>
      <c r="B36" t="s">
        <v>75</v>
      </c>
      <c r="C36">
        <v>111</v>
      </c>
      <c r="D36" t="str">
        <f>VLOOKUP(MADRASAH[[#This Row],[Kode Jenis Lembaga Pendidikan]],lembaga[],2,0)</f>
        <v xml:space="preserve">MADRASAH IBTIDAIYAH (MI) </v>
      </c>
      <c r="E36" s="7">
        <v>2</v>
      </c>
      <c r="F36" s="7" t="str">
        <f>VLOOKUP(MADRASAH[[#This Row],[Kode Status Pendidikan]],status[],2,0)</f>
        <v>SWASTA</v>
      </c>
      <c r="G36" t="s">
        <v>76</v>
      </c>
      <c r="H36" t="s">
        <v>68</v>
      </c>
      <c r="I36" t="s">
        <v>8</v>
      </c>
    </row>
    <row r="37" spans="1:9" x14ac:dyDescent="0.3">
      <c r="A37" s="1">
        <v>111263110027</v>
      </c>
      <c r="B37" t="s">
        <v>77</v>
      </c>
      <c r="C37">
        <v>111</v>
      </c>
      <c r="D37" t="str">
        <f>VLOOKUP(MADRASAH[[#This Row],[Kode Jenis Lembaga Pendidikan]],lembaga[],2,0)</f>
        <v xml:space="preserve">MADRASAH IBTIDAIYAH (MI) </v>
      </c>
      <c r="E37" s="7">
        <v>2</v>
      </c>
      <c r="F37" s="7" t="str">
        <f>VLOOKUP(MADRASAH[[#This Row],[Kode Status Pendidikan]],status[],2,0)</f>
        <v>SWASTA</v>
      </c>
      <c r="G37" t="s">
        <v>78</v>
      </c>
      <c r="H37" t="s">
        <v>68</v>
      </c>
      <c r="I37" t="s">
        <v>8</v>
      </c>
    </row>
    <row r="38" spans="1:9" x14ac:dyDescent="0.3">
      <c r="A38" s="1">
        <v>111263110028</v>
      </c>
      <c r="B38" t="s">
        <v>79</v>
      </c>
      <c r="C38">
        <v>111</v>
      </c>
      <c r="D38" t="str">
        <f>VLOOKUP(MADRASAH[[#This Row],[Kode Jenis Lembaga Pendidikan]],lembaga[],2,0)</f>
        <v xml:space="preserve">MADRASAH IBTIDAIYAH (MI) </v>
      </c>
      <c r="E38" s="7">
        <v>2</v>
      </c>
      <c r="F38" s="7" t="str">
        <f>VLOOKUP(MADRASAH[[#This Row],[Kode Status Pendidikan]],status[],2,0)</f>
        <v>SWASTA</v>
      </c>
      <c r="G38" t="s">
        <v>80</v>
      </c>
      <c r="H38" t="s">
        <v>68</v>
      </c>
      <c r="I38" t="s">
        <v>8</v>
      </c>
    </row>
    <row r="39" spans="1:9" x14ac:dyDescent="0.3">
      <c r="A39" s="1">
        <v>111263110029</v>
      </c>
      <c r="B39" t="s">
        <v>81</v>
      </c>
      <c r="C39">
        <v>111</v>
      </c>
      <c r="D39" t="str">
        <f>VLOOKUP(MADRASAH[[#This Row],[Kode Jenis Lembaga Pendidikan]],lembaga[],2,0)</f>
        <v xml:space="preserve">MADRASAH IBTIDAIYAH (MI) </v>
      </c>
      <c r="E39" s="7">
        <v>2</v>
      </c>
      <c r="F39" s="7" t="str">
        <f>VLOOKUP(MADRASAH[[#This Row],[Kode Status Pendidikan]],status[],2,0)</f>
        <v>SWASTA</v>
      </c>
      <c r="G39" t="s">
        <v>82</v>
      </c>
      <c r="H39" t="s">
        <v>68</v>
      </c>
      <c r="I39" t="s">
        <v>8</v>
      </c>
    </row>
    <row r="40" spans="1:9" x14ac:dyDescent="0.3">
      <c r="A40" s="1">
        <v>111263110030</v>
      </c>
      <c r="B40" t="s">
        <v>83</v>
      </c>
      <c r="C40">
        <v>111</v>
      </c>
      <c r="D40" t="str">
        <f>VLOOKUP(MADRASAH[[#This Row],[Kode Jenis Lembaga Pendidikan]],lembaga[],2,0)</f>
        <v xml:space="preserve">MADRASAH IBTIDAIYAH (MI) </v>
      </c>
      <c r="E40" s="7">
        <v>2</v>
      </c>
      <c r="F40" s="7" t="str">
        <f>VLOOKUP(MADRASAH[[#This Row],[Kode Status Pendidikan]],status[],2,0)</f>
        <v>SWASTA</v>
      </c>
      <c r="G40" t="s">
        <v>84</v>
      </c>
      <c r="H40" t="s">
        <v>68</v>
      </c>
      <c r="I40" t="s">
        <v>8</v>
      </c>
    </row>
    <row r="41" spans="1:9" x14ac:dyDescent="0.3">
      <c r="A41" s="1">
        <v>111263110031</v>
      </c>
      <c r="B41" t="s">
        <v>85</v>
      </c>
      <c r="C41">
        <v>111</v>
      </c>
      <c r="D41" t="str">
        <f>VLOOKUP(MADRASAH[[#This Row],[Kode Jenis Lembaga Pendidikan]],lembaga[],2,0)</f>
        <v xml:space="preserve">MADRASAH IBTIDAIYAH (MI) </v>
      </c>
      <c r="E41" s="7">
        <v>2</v>
      </c>
      <c r="F41" s="7" t="str">
        <f>VLOOKUP(MADRASAH[[#This Row],[Kode Status Pendidikan]],status[],2,0)</f>
        <v>SWASTA</v>
      </c>
      <c r="G41" t="s">
        <v>86</v>
      </c>
      <c r="H41" t="s">
        <v>26</v>
      </c>
      <c r="I41" t="s">
        <v>8</v>
      </c>
    </row>
    <row r="42" spans="1:9" x14ac:dyDescent="0.3">
      <c r="A42" s="1">
        <v>111263110033</v>
      </c>
      <c r="B42" t="s">
        <v>87</v>
      </c>
      <c r="C42">
        <v>111</v>
      </c>
      <c r="D42" t="str">
        <f>VLOOKUP(MADRASAH[[#This Row],[Kode Jenis Lembaga Pendidikan]],lembaga[],2,0)</f>
        <v xml:space="preserve">MADRASAH IBTIDAIYAH (MI) </v>
      </c>
      <c r="E42" s="7">
        <v>2</v>
      </c>
      <c r="F42" s="7" t="str">
        <f>VLOOKUP(MADRASAH[[#This Row],[Kode Status Pendidikan]],status[],2,0)</f>
        <v>SWASTA</v>
      </c>
      <c r="G42" t="s">
        <v>88</v>
      </c>
      <c r="H42" t="s">
        <v>26</v>
      </c>
      <c r="I42" t="s">
        <v>8</v>
      </c>
    </row>
    <row r="43" spans="1:9" x14ac:dyDescent="0.3">
      <c r="A43" s="1">
        <v>111263110034</v>
      </c>
      <c r="B43" t="s">
        <v>89</v>
      </c>
      <c r="C43">
        <v>111</v>
      </c>
      <c r="D43" t="str">
        <f>VLOOKUP(MADRASAH[[#This Row],[Kode Jenis Lembaga Pendidikan]],lembaga[],2,0)</f>
        <v xml:space="preserve">MADRASAH IBTIDAIYAH (MI) </v>
      </c>
      <c r="E43" s="7">
        <v>2</v>
      </c>
      <c r="F43" s="7" t="str">
        <f>VLOOKUP(MADRASAH[[#This Row],[Kode Status Pendidikan]],status[],2,0)</f>
        <v>SWASTA</v>
      </c>
      <c r="G43" t="s">
        <v>25</v>
      </c>
      <c r="H43" t="s">
        <v>26</v>
      </c>
      <c r="I43" t="s">
        <v>8</v>
      </c>
    </row>
    <row r="44" spans="1:9" x14ac:dyDescent="0.3">
      <c r="A44" s="1">
        <v>111263110037</v>
      </c>
      <c r="B44" t="s">
        <v>90</v>
      </c>
      <c r="C44">
        <v>111</v>
      </c>
      <c r="D44" t="str">
        <f>VLOOKUP(MADRASAH[[#This Row],[Kode Jenis Lembaga Pendidikan]],lembaga[],2,0)</f>
        <v xml:space="preserve">MADRASAH IBTIDAIYAH (MI) </v>
      </c>
      <c r="E44" s="7">
        <v>2</v>
      </c>
      <c r="F44" s="7" t="str">
        <f>VLOOKUP(MADRASAH[[#This Row],[Kode Status Pendidikan]],status[],2,0)</f>
        <v>SWASTA</v>
      </c>
      <c r="G44" t="s">
        <v>91</v>
      </c>
      <c r="H44" t="s">
        <v>26</v>
      </c>
      <c r="I44" t="s">
        <v>8</v>
      </c>
    </row>
    <row r="45" spans="1:9" x14ac:dyDescent="0.3">
      <c r="A45" s="1">
        <v>111263110038</v>
      </c>
      <c r="B45" t="s">
        <v>92</v>
      </c>
      <c r="C45">
        <v>111</v>
      </c>
      <c r="D45" t="str">
        <f>VLOOKUP(MADRASAH[[#This Row],[Kode Jenis Lembaga Pendidikan]],lembaga[],2,0)</f>
        <v xml:space="preserve">MADRASAH IBTIDAIYAH (MI) </v>
      </c>
      <c r="E45" s="7">
        <v>2</v>
      </c>
      <c r="F45" s="7" t="str">
        <f>VLOOKUP(MADRASAH[[#This Row],[Kode Status Pendidikan]],status[],2,0)</f>
        <v>SWASTA</v>
      </c>
      <c r="G45" t="s">
        <v>93</v>
      </c>
      <c r="H45" t="s">
        <v>26</v>
      </c>
      <c r="I45" t="s">
        <v>8</v>
      </c>
    </row>
    <row r="46" spans="1:9" x14ac:dyDescent="0.3">
      <c r="A46" s="1">
        <v>111263110039</v>
      </c>
      <c r="B46" t="s">
        <v>94</v>
      </c>
      <c r="C46">
        <v>111</v>
      </c>
      <c r="D46" t="str">
        <f>VLOOKUP(MADRASAH[[#This Row],[Kode Jenis Lembaga Pendidikan]],lembaga[],2,0)</f>
        <v xml:space="preserve">MADRASAH IBTIDAIYAH (MI) </v>
      </c>
      <c r="E46" s="7">
        <v>2</v>
      </c>
      <c r="F46" s="7" t="str">
        <f>VLOOKUP(MADRASAH[[#This Row],[Kode Status Pendidikan]],status[],2,0)</f>
        <v>SWASTA</v>
      </c>
      <c r="G46" t="s">
        <v>26</v>
      </c>
      <c r="H46" t="s">
        <v>26</v>
      </c>
      <c r="I46" t="s">
        <v>8</v>
      </c>
    </row>
    <row r="47" spans="1:9" x14ac:dyDescent="0.3">
      <c r="A47" s="1">
        <v>111263110040</v>
      </c>
      <c r="B47" t="s">
        <v>95</v>
      </c>
      <c r="C47">
        <v>111</v>
      </c>
      <c r="D47" t="str">
        <f>VLOOKUP(MADRASAH[[#This Row],[Kode Jenis Lembaga Pendidikan]],lembaga[],2,0)</f>
        <v xml:space="preserve">MADRASAH IBTIDAIYAH (MI) </v>
      </c>
      <c r="E47" s="7">
        <v>2</v>
      </c>
      <c r="F47" s="7" t="str">
        <f>VLOOKUP(MADRASAH[[#This Row],[Kode Status Pendidikan]],status[],2,0)</f>
        <v>SWASTA</v>
      </c>
      <c r="G47" t="s">
        <v>28</v>
      </c>
      <c r="H47" t="s">
        <v>29</v>
      </c>
      <c r="I47" t="s">
        <v>8</v>
      </c>
    </row>
    <row r="48" spans="1:9" x14ac:dyDescent="0.3">
      <c r="A48" s="1">
        <v>121163110001</v>
      </c>
      <c r="B48" t="s">
        <v>96</v>
      </c>
      <c r="C48">
        <v>121</v>
      </c>
      <c r="D48" t="str">
        <f>VLOOKUP(MADRASAH[[#This Row],[Kode Jenis Lembaga Pendidikan]],lembaga[],2,0)</f>
        <v>MADRASAH TSANAWIYAH (MTS)</v>
      </c>
      <c r="E48" s="7">
        <v>1</v>
      </c>
      <c r="F48" s="7" t="str">
        <f>VLOOKUP(MADRASAH[[#This Row],[Kode Status Pendidikan]],status[],2,0)</f>
        <v>NEGERI</v>
      </c>
      <c r="G48" t="s">
        <v>31</v>
      </c>
      <c r="H48" t="s">
        <v>19</v>
      </c>
      <c r="I48" t="s">
        <v>8</v>
      </c>
    </row>
    <row r="49" spans="1:9" x14ac:dyDescent="0.3">
      <c r="A49" s="1">
        <v>121163110002</v>
      </c>
      <c r="B49" t="s">
        <v>97</v>
      </c>
      <c r="C49">
        <v>121</v>
      </c>
      <c r="D49" t="str">
        <f>VLOOKUP(MADRASAH[[#This Row],[Kode Jenis Lembaga Pendidikan]],lembaga[],2,0)</f>
        <v>MADRASAH TSANAWIYAH (MTS)</v>
      </c>
      <c r="E49" s="7">
        <v>1</v>
      </c>
      <c r="F49" s="7" t="str">
        <f>VLOOKUP(MADRASAH[[#This Row],[Kode Status Pendidikan]],status[],2,0)</f>
        <v>NEGERI</v>
      </c>
      <c r="G49" t="s">
        <v>6</v>
      </c>
      <c r="H49" t="s">
        <v>7</v>
      </c>
      <c r="I49" t="s">
        <v>8</v>
      </c>
    </row>
    <row r="50" spans="1:9" x14ac:dyDescent="0.3">
      <c r="A50" s="1">
        <v>121163110003</v>
      </c>
      <c r="B50" t="s">
        <v>98</v>
      </c>
      <c r="C50">
        <v>121</v>
      </c>
      <c r="D50" t="str">
        <f>VLOOKUP(MADRASAH[[#This Row],[Kode Jenis Lembaga Pendidikan]],lembaga[],2,0)</f>
        <v>MADRASAH TSANAWIYAH (MTS)</v>
      </c>
      <c r="E50" s="7">
        <v>1</v>
      </c>
      <c r="F50" s="7" t="str">
        <f>VLOOKUP(MADRASAH[[#This Row],[Kode Status Pendidikan]],status[],2,0)</f>
        <v>NEGERI</v>
      </c>
      <c r="G50" t="s">
        <v>15</v>
      </c>
      <c r="H50" t="s">
        <v>16</v>
      </c>
      <c r="I50" t="s">
        <v>8</v>
      </c>
    </row>
    <row r="51" spans="1:9" x14ac:dyDescent="0.3">
      <c r="A51" s="1">
        <v>121163110004</v>
      </c>
      <c r="B51" t="s">
        <v>99</v>
      </c>
      <c r="C51">
        <v>121</v>
      </c>
      <c r="D51" t="str">
        <f>VLOOKUP(MADRASAH[[#This Row],[Kode Jenis Lembaga Pendidikan]],lembaga[],2,0)</f>
        <v>MADRASAH TSANAWIYAH (MTS)</v>
      </c>
      <c r="E51" s="7">
        <v>1</v>
      </c>
      <c r="F51" s="7" t="str">
        <f>VLOOKUP(MADRASAH[[#This Row],[Kode Status Pendidikan]],status[],2,0)</f>
        <v>NEGERI</v>
      </c>
      <c r="G51" t="s">
        <v>100</v>
      </c>
      <c r="H51" t="s">
        <v>11</v>
      </c>
      <c r="I51" t="s">
        <v>8</v>
      </c>
    </row>
    <row r="52" spans="1:9" x14ac:dyDescent="0.3">
      <c r="A52" s="1">
        <v>121163110005</v>
      </c>
      <c r="B52" t="s">
        <v>101</v>
      </c>
      <c r="C52">
        <v>121</v>
      </c>
      <c r="D52" t="str">
        <f>VLOOKUP(MADRASAH[[#This Row],[Kode Jenis Lembaga Pendidikan]],lembaga[],2,0)</f>
        <v>MADRASAH TSANAWIYAH (MTS)</v>
      </c>
      <c r="E52" s="7">
        <v>1</v>
      </c>
      <c r="F52" s="7" t="str">
        <f>VLOOKUP(MADRASAH[[#This Row],[Kode Status Pendidikan]],status[],2,0)</f>
        <v>NEGERI</v>
      </c>
      <c r="G52" t="s">
        <v>86</v>
      </c>
      <c r="H52" t="s">
        <v>26</v>
      </c>
      <c r="I52" t="s">
        <v>8</v>
      </c>
    </row>
    <row r="53" spans="1:9" x14ac:dyDescent="0.3">
      <c r="A53" s="1">
        <v>121263110001</v>
      </c>
      <c r="B53" t="s">
        <v>102</v>
      </c>
      <c r="C53">
        <v>121</v>
      </c>
      <c r="D53" t="str">
        <f>VLOOKUP(MADRASAH[[#This Row],[Kode Jenis Lembaga Pendidikan]],lembaga[],2,0)</f>
        <v>MADRASAH TSANAWIYAH (MTS)</v>
      </c>
      <c r="E53" s="7">
        <v>2</v>
      </c>
      <c r="F53" s="7" t="str">
        <f>VLOOKUP(MADRASAH[[#This Row],[Kode Status Pendidikan]],status[],2,0)</f>
        <v>SWASTA</v>
      </c>
      <c r="G53" t="s">
        <v>62</v>
      </c>
      <c r="H53" t="s">
        <v>19</v>
      </c>
      <c r="I53" t="s">
        <v>8</v>
      </c>
    </row>
    <row r="54" spans="1:9" x14ac:dyDescent="0.3">
      <c r="A54" s="1">
        <v>121263110002</v>
      </c>
      <c r="B54" t="s">
        <v>103</v>
      </c>
      <c r="C54">
        <v>121</v>
      </c>
      <c r="D54" t="str">
        <f>VLOOKUP(MADRASAH[[#This Row],[Kode Jenis Lembaga Pendidikan]],lembaga[],2,0)</f>
        <v>MADRASAH TSANAWIYAH (MTS)</v>
      </c>
      <c r="E54" s="7">
        <v>2</v>
      </c>
      <c r="F54" s="7" t="str">
        <f>VLOOKUP(MADRASAH[[#This Row],[Kode Status Pendidikan]],status[],2,0)</f>
        <v>SWASTA</v>
      </c>
      <c r="G54" t="s">
        <v>104</v>
      </c>
      <c r="H54" t="s">
        <v>29</v>
      </c>
      <c r="I54" t="s">
        <v>8</v>
      </c>
    </row>
    <row r="55" spans="1:9" x14ac:dyDescent="0.3">
      <c r="A55" s="1">
        <v>121263110003</v>
      </c>
      <c r="B55" t="s">
        <v>105</v>
      </c>
      <c r="C55">
        <v>121</v>
      </c>
      <c r="D55" t="str">
        <f>VLOOKUP(MADRASAH[[#This Row],[Kode Jenis Lembaga Pendidikan]],lembaga[],2,0)</f>
        <v>MADRASAH TSANAWIYAH (MTS)</v>
      </c>
      <c r="E55" s="7">
        <v>2</v>
      </c>
      <c r="F55" s="7" t="str">
        <f>VLOOKUP(MADRASAH[[#This Row],[Kode Status Pendidikan]],status[],2,0)</f>
        <v>SWASTA</v>
      </c>
      <c r="G55" t="s">
        <v>106</v>
      </c>
      <c r="H55" t="s">
        <v>16</v>
      </c>
      <c r="I55" t="s">
        <v>8</v>
      </c>
    </row>
    <row r="56" spans="1:9" x14ac:dyDescent="0.3">
      <c r="A56" s="1">
        <v>121263110004</v>
      </c>
      <c r="B56" t="s">
        <v>107</v>
      </c>
      <c r="C56">
        <v>121</v>
      </c>
      <c r="D56" t="str">
        <f>VLOOKUP(MADRASAH[[#This Row],[Kode Jenis Lembaga Pendidikan]],lembaga[],2,0)</f>
        <v>MADRASAH TSANAWIYAH (MTS)</v>
      </c>
      <c r="E56" s="7">
        <v>2</v>
      </c>
      <c r="F56" s="7" t="str">
        <f>VLOOKUP(MADRASAH[[#This Row],[Kode Status Pendidikan]],status[],2,0)</f>
        <v>SWASTA</v>
      </c>
      <c r="G56" t="s">
        <v>64</v>
      </c>
      <c r="H56" t="s">
        <v>29</v>
      </c>
      <c r="I56" t="s">
        <v>8</v>
      </c>
    </row>
    <row r="57" spans="1:9" x14ac:dyDescent="0.3">
      <c r="A57" s="1">
        <v>121263110005</v>
      </c>
      <c r="B57" t="s">
        <v>108</v>
      </c>
      <c r="C57">
        <v>121</v>
      </c>
      <c r="D57" t="str">
        <f>VLOOKUP(MADRASAH[[#This Row],[Kode Jenis Lembaga Pendidikan]],lembaga[],2,0)</f>
        <v>MADRASAH TSANAWIYAH (MTS)</v>
      </c>
      <c r="E57" s="7">
        <v>2</v>
      </c>
      <c r="F57" s="7" t="str">
        <f>VLOOKUP(MADRASAH[[#This Row],[Kode Status Pendidikan]],status[],2,0)</f>
        <v>SWASTA</v>
      </c>
      <c r="G57" t="s">
        <v>68</v>
      </c>
      <c r="H57" t="s">
        <v>68</v>
      </c>
      <c r="I57" t="s">
        <v>8</v>
      </c>
    </row>
    <row r="58" spans="1:9" x14ac:dyDescent="0.3">
      <c r="A58" s="1">
        <v>121263110006</v>
      </c>
      <c r="B58" t="s">
        <v>109</v>
      </c>
      <c r="C58">
        <v>121</v>
      </c>
      <c r="D58" t="str">
        <f>VLOOKUP(MADRASAH[[#This Row],[Kode Jenis Lembaga Pendidikan]],lembaga[],2,0)</f>
        <v>MADRASAH TSANAWIYAH (MTS)</v>
      </c>
      <c r="E58" s="7">
        <v>2</v>
      </c>
      <c r="F58" s="7" t="str">
        <f>VLOOKUP(MADRASAH[[#This Row],[Kode Status Pendidikan]],status[],2,0)</f>
        <v>SWASTA</v>
      </c>
      <c r="G58" t="s">
        <v>80</v>
      </c>
      <c r="H58" t="s">
        <v>68</v>
      </c>
      <c r="I58" t="s">
        <v>8</v>
      </c>
    </row>
    <row r="59" spans="1:9" x14ac:dyDescent="0.3">
      <c r="A59" s="1">
        <v>121263110007</v>
      </c>
      <c r="B59" t="s">
        <v>110</v>
      </c>
      <c r="C59">
        <v>121</v>
      </c>
      <c r="D59" t="str">
        <f>VLOOKUP(MADRASAH[[#This Row],[Kode Jenis Lembaga Pendidikan]],lembaga[],2,0)</f>
        <v>MADRASAH TSANAWIYAH (MTS)</v>
      </c>
      <c r="E59" s="7">
        <v>2</v>
      </c>
      <c r="F59" s="7" t="str">
        <f>VLOOKUP(MADRASAH[[#This Row],[Kode Status Pendidikan]],status[],2,0)</f>
        <v>SWASTA</v>
      </c>
      <c r="G59" t="s">
        <v>111</v>
      </c>
      <c r="H59" t="s">
        <v>26</v>
      </c>
      <c r="I59" t="s">
        <v>8</v>
      </c>
    </row>
    <row r="60" spans="1:9" x14ac:dyDescent="0.3">
      <c r="A60" s="1">
        <v>121263110009</v>
      </c>
      <c r="B60" t="s">
        <v>112</v>
      </c>
      <c r="C60">
        <v>121</v>
      </c>
      <c r="D60" t="str">
        <f>VLOOKUP(MADRASAH[[#This Row],[Kode Jenis Lembaga Pendidikan]],lembaga[],2,0)</f>
        <v>MADRASAH TSANAWIYAH (MTS)</v>
      </c>
      <c r="E60" s="7">
        <v>2</v>
      </c>
      <c r="F60" s="7" t="str">
        <f>VLOOKUP(MADRASAH[[#This Row],[Kode Status Pendidikan]],status[],2,0)</f>
        <v>SWASTA</v>
      </c>
      <c r="G60" t="s">
        <v>113</v>
      </c>
      <c r="H60" t="s">
        <v>68</v>
      </c>
      <c r="I60" t="s">
        <v>8</v>
      </c>
    </row>
    <row r="61" spans="1:9" x14ac:dyDescent="0.3">
      <c r="A61" s="1">
        <v>121263110010</v>
      </c>
      <c r="B61" t="s">
        <v>114</v>
      </c>
      <c r="C61">
        <v>121</v>
      </c>
      <c r="D61" t="str">
        <f>VLOOKUP(MADRASAH[[#This Row],[Kode Jenis Lembaga Pendidikan]],lembaga[],2,0)</f>
        <v>MADRASAH TSANAWIYAH (MTS)</v>
      </c>
      <c r="E61" s="7">
        <v>2</v>
      </c>
      <c r="F61" s="7" t="str">
        <f>VLOOKUP(MADRASAH[[#This Row],[Kode Status Pendidikan]],status[],2,0)</f>
        <v>SWASTA</v>
      </c>
      <c r="G61" t="s">
        <v>115</v>
      </c>
      <c r="H61" t="s">
        <v>115</v>
      </c>
      <c r="I61" t="s">
        <v>8</v>
      </c>
    </row>
    <row r="62" spans="1:9" x14ac:dyDescent="0.3">
      <c r="A62" s="1">
        <v>121263110011</v>
      </c>
      <c r="B62" t="s">
        <v>116</v>
      </c>
      <c r="C62">
        <v>121</v>
      </c>
      <c r="D62" t="str">
        <f>VLOOKUP(MADRASAH[[#This Row],[Kode Jenis Lembaga Pendidikan]],lembaga[],2,0)</f>
        <v>MADRASAH TSANAWIYAH (MTS)</v>
      </c>
      <c r="E62" s="7">
        <v>2</v>
      </c>
      <c r="F62" s="7" t="str">
        <f>VLOOKUP(MADRASAH[[#This Row],[Kode Status Pendidikan]],status[],2,0)</f>
        <v>SWASTA</v>
      </c>
      <c r="G62" t="s">
        <v>117</v>
      </c>
      <c r="H62" t="s">
        <v>29</v>
      </c>
      <c r="I62" t="s">
        <v>8</v>
      </c>
    </row>
    <row r="63" spans="1:9" x14ac:dyDescent="0.3">
      <c r="A63" s="1">
        <v>121263110012</v>
      </c>
      <c r="B63" t="s">
        <v>118</v>
      </c>
      <c r="C63">
        <v>121</v>
      </c>
      <c r="D63" t="str">
        <f>VLOOKUP(MADRASAH[[#This Row],[Kode Jenis Lembaga Pendidikan]],lembaga[],2,0)</f>
        <v>MADRASAH TSANAWIYAH (MTS)</v>
      </c>
      <c r="E63" s="7">
        <v>2</v>
      </c>
      <c r="F63" s="7" t="str">
        <f>VLOOKUP(MADRASAH[[#This Row],[Kode Status Pendidikan]],status[],2,0)</f>
        <v>SWASTA</v>
      </c>
      <c r="G63" t="s">
        <v>74</v>
      </c>
      <c r="H63" t="s">
        <v>68</v>
      </c>
      <c r="I63" t="s">
        <v>8</v>
      </c>
    </row>
    <row r="64" spans="1:9" x14ac:dyDescent="0.3">
      <c r="A64" s="1">
        <v>121263110013</v>
      </c>
      <c r="B64" t="s">
        <v>119</v>
      </c>
      <c r="C64">
        <v>121</v>
      </c>
      <c r="D64" t="str">
        <f>VLOOKUP(MADRASAH[[#This Row],[Kode Jenis Lembaga Pendidikan]],lembaga[],2,0)</f>
        <v>MADRASAH TSANAWIYAH (MTS)</v>
      </c>
      <c r="E64" s="7">
        <v>2</v>
      </c>
      <c r="F64" s="7" t="str">
        <f>VLOOKUP(MADRASAH[[#This Row],[Kode Status Pendidikan]],status[],2,0)</f>
        <v>SWASTA</v>
      </c>
      <c r="G64" t="s">
        <v>72</v>
      </c>
      <c r="H64" t="s">
        <v>68</v>
      </c>
      <c r="I64" t="s">
        <v>8</v>
      </c>
    </row>
    <row r="65" spans="1:9" x14ac:dyDescent="0.3">
      <c r="A65" s="1">
        <v>131163110001</v>
      </c>
      <c r="B65" t="s">
        <v>120</v>
      </c>
      <c r="C65">
        <v>131</v>
      </c>
      <c r="D65" t="str">
        <f>VLOOKUP(MADRASAH[[#This Row],[Kode Jenis Lembaga Pendidikan]],lembaga[],2,0)</f>
        <v xml:space="preserve">MADRASAH ALIYAH (MA) </v>
      </c>
      <c r="E65" s="7">
        <v>1</v>
      </c>
      <c r="F65" s="7" t="str">
        <f>VLOOKUP(MADRASAH[[#This Row],[Kode Status Pendidikan]],status[],2,0)</f>
        <v>NEGERI</v>
      </c>
      <c r="G65" t="s">
        <v>31</v>
      </c>
      <c r="H65" t="s">
        <v>19</v>
      </c>
      <c r="I65" t="s">
        <v>8</v>
      </c>
    </row>
    <row r="66" spans="1:9" x14ac:dyDescent="0.3">
      <c r="A66" s="1">
        <v>131163110002</v>
      </c>
      <c r="B66" t="s">
        <v>121</v>
      </c>
      <c r="C66">
        <v>131</v>
      </c>
      <c r="D66" t="str">
        <f>VLOOKUP(MADRASAH[[#This Row],[Kode Jenis Lembaga Pendidikan]],lembaga[],2,0)</f>
        <v xml:space="preserve">MADRASAH ALIYAH (MA) </v>
      </c>
      <c r="E66" s="7">
        <v>1</v>
      </c>
      <c r="F66" s="7" t="str">
        <f>VLOOKUP(MADRASAH[[#This Row],[Kode Status Pendidikan]],status[],2,0)</f>
        <v>NEGERI</v>
      </c>
      <c r="G66" t="s">
        <v>34</v>
      </c>
      <c r="H66" t="s">
        <v>11</v>
      </c>
      <c r="I66" t="s">
        <v>8</v>
      </c>
    </row>
    <row r="67" spans="1:9" x14ac:dyDescent="0.3">
      <c r="A67" s="1">
        <v>131163110003</v>
      </c>
      <c r="B67" t="s">
        <v>122</v>
      </c>
      <c r="C67">
        <v>131</v>
      </c>
      <c r="D67" t="str">
        <f>VLOOKUP(MADRASAH[[#This Row],[Kode Jenis Lembaga Pendidikan]],lembaga[],2,0)</f>
        <v xml:space="preserve">MADRASAH ALIYAH (MA) </v>
      </c>
      <c r="E67" s="7">
        <v>1</v>
      </c>
      <c r="F67" s="7" t="str">
        <f>VLOOKUP(MADRASAH[[#This Row],[Kode Status Pendidikan]],status[],2,0)</f>
        <v>NEGERI</v>
      </c>
      <c r="G67" t="s">
        <v>86</v>
      </c>
      <c r="H67" t="s">
        <v>26</v>
      </c>
      <c r="I67" t="s">
        <v>8</v>
      </c>
    </row>
    <row r="68" spans="1:9" x14ac:dyDescent="0.3">
      <c r="A68" s="1">
        <v>131163110004</v>
      </c>
      <c r="B68" t="s">
        <v>123</v>
      </c>
      <c r="C68">
        <v>131</v>
      </c>
      <c r="D68" t="str">
        <f>VLOOKUP(MADRASAH[[#This Row],[Kode Jenis Lembaga Pendidikan]],lembaga[],2,0)</f>
        <v xml:space="preserve">MADRASAH ALIYAH (MA) </v>
      </c>
      <c r="E68" s="7">
        <v>1</v>
      </c>
      <c r="F68" s="7" t="str">
        <f>VLOOKUP(MADRASAH[[#This Row],[Kode Status Pendidikan]],status[],2,0)</f>
        <v>NEGERI</v>
      </c>
      <c r="G68" t="s">
        <v>6</v>
      </c>
      <c r="H68" t="s">
        <v>7</v>
      </c>
      <c r="I68" t="s">
        <v>8</v>
      </c>
    </row>
    <row r="69" spans="1:9" x14ac:dyDescent="0.3">
      <c r="A69" s="1">
        <v>131263110001</v>
      </c>
      <c r="B69" t="s">
        <v>124</v>
      </c>
      <c r="C69">
        <v>131</v>
      </c>
      <c r="D69" t="str">
        <f>VLOOKUP(MADRASAH[[#This Row],[Kode Jenis Lembaga Pendidikan]],lembaga[],2,0)</f>
        <v xml:space="preserve">MADRASAH ALIYAH (MA) </v>
      </c>
      <c r="E69" s="7">
        <v>2</v>
      </c>
      <c r="F69" s="7" t="str">
        <f>VLOOKUP(MADRASAH[[#This Row],[Kode Status Pendidikan]],status[],2,0)</f>
        <v>SWASTA</v>
      </c>
      <c r="G69" t="s">
        <v>15</v>
      </c>
      <c r="H69" t="s">
        <v>16</v>
      </c>
      <c r="I69" t="s">
        <v>8</v>
      </c>
    </row>
    <row r="70" spans="1:9" x14ac:dyDescent="0.3">
      <c r="A70" s="1">
        <v>131263110002</v>
      </c>
      <c r="B70" t="s">
        <v>125</v>
      </c>
      <c r="C70">
        <v>131</v>
      </c>
      <c r="D70" t="str">
        <f>VLOOKUP(MADRASAH[[#This Row],[Kode Jenis Lembaga Pendidikan]],lembaga[],2,0)</f>
        <v xml:space="preserve">MADRASAH ALIYAH (MA) </v>
      </c>
      <c r="E70" s="7">
        <v>2</v>
      </c>
      <c r="F70" s="7" t="str">
        <f>VLOOKUP(MADRASAH[[#This Row],[Kode Status Pendidikan]],status[],2,0)</f>
        <v>SWASTA</v>
      </c>
      <c r="G70" t="s">
        <v>111</v>
      </c>
      <c r="H70" t="s">
        <v>26</v>
      </c>
      <c r="I70" t="s">
        <v>8</v>
      </c>
    </row>
    <row r="71" spans="1:9" x14ac:dyDescent="0.3">
      <c r="A71" s="1">
        <v>131263110003</v>
      </c>
      <c r="B71" t="s">
        <v>126</v>
      </c>
      <c r="C71">
        <v>131</v>
      </c>
      <c r="D71" t="str">
        <f>VLOOKUP(MADRASAH[[#This Row],[Kode Jenis Lembaga Pendidikan]],lembaga[],2,0)</f>
        <v xml:space="preserve">MADRASAH ALIYAH (MA) </v>
      </c>
      <c r="E71" s="7">
        <v>2</v>
      </c>
      <c r="F71" s="7" t="str">
        <f>VLOOKUP(MADRASAH[[#This Row],[Kode Status Pendidikan]],status[],2,0)</f>
        <v>SWASTA</v>
      </c>
      <c r="G71" t="s">
        <v>115</v>
      </c>
      <c r="H71" t="s">
        <v>115</v>
      </c>
      <c r="I71" t="s">
        <v>8</v>
      </c>
    </row>
    <row r="72" spans="1:9" x14ac:dyDescent="0.3">
      <c r="A72" s="1">
        <v>131263110004</v>
      </c>
      <c r="B72" t="s">
        <v>127</v>
      </c>
      <c r="C72">
        <v>131</v>
      </c>
      <c r="D72" t="str">
        <f>VLOOKUP(MADRASAH[[#This Row],[Kode Jenis Lembaga Pendidikan]],lembaga[],2,0)</f>
        <v xml:space="preserve">MADRASAH ALIYAH (MA) </v>
      </c>
      <c r="E72" s="7">
        <v>2</v>
      </c>
      <c r="F72" s="7" t="str">
        <f>VLOOKUP(MADRASAH[[#This Row],[Kode Status Pendidikan]],status[],2,0)</f>
        <v>SWASTA</v>
      </c>
      <c r="G72" t="s">
        <v>62</v>
      </c>
      <c r="H72" t="s">
        <v>19</v>
      </c>
      <c r="I72" t="s">
        <v>8</v>
      </c>
    </row>
    <row r="73" spans="1:9" x14ac:dyDescent="0.3">
      <c r="A73" s="1">
        <v>131263110005</v>
      </c>
      <c r="B73" t="s">
        <v>128</v>
      </c>
      <c r="C73">
        <v>131</v>
      </c>
      <c r="D73" t="str">
        <f>VLOOKUP(MADRASAH[[#This Row],[Kode Jenis Lembaga Pendidikan]],lembaga[],2,0)</f>
        <v xml:space="preserve">MADRASAH ALIYAH (MA) </v>
      </c>
      <c r="E73" s="7">
        <v>2</v>
      </c>
      <c r="F73" s="7" t="str">
        <f>VLOOKUP(MADRASAH[[#This Row],[Kode Status Pendidikan]],status[],2,0)</f>
        <v>SWASTA</v>
      </c>
      <c r="G73" t="s">
        <v>129</v>
      </c>
      <c r="H73" t="s">
        <v>29</v>
      </c>
      <c r="I73" t="s">
        <v>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7321-F721-46E3-85FD-AA2CFB2089CB}">
  <dimension ref="B3:F11"/>
  <sheetViews>
    <sheetView tabSelected="1" workbookViewId="0">
      <selection activeCell="C20" sqref="C20"/>
    </sheetView>
  </sheetViews>
  <sheetFormatPr defaultRowHeight="14.4" x14ac:dyDescent="0.3"/>
  <cols>
    <col min="2" max="2" width="12.6640625" customWidth="1"/>
    <col min="3" max="3" width="29" customWidth="1"/>
    <col min="4" max="6" width="13.5546875" customWidth="1"/>
  </cols>
  <sheetData>
    <row r="3" spans="2:6" s="5" customFormat="1" ht="34.799999999999997" customHeight="1" x14ac:dyDescent="0.3">
      <c r="B3" s="11" t="s">
        <v>164</v>
      </c>
      <c r="C3" s="11"/>
      <c r="D3" s="11"/>
      <c r="E3" s="11"/>
      <c r="F3" s="11"/>
    </row>
    <row r="5" spans="2:6" hidden="1" x14ac:dyDescent="0.3">
      <c r="B5" s="8" t="s">
        <v>165</v>
      </c>
      <c r="D5" s="8" t="s">
        <v>156</v>
      </c>
    </row>
    <row r="6" spans="2:6" s="3" customFormat="1" ht="27.6" customHeight="1" x14ac:dyDescent="0.3">
      <c r="B6" s="9" t="s">
        <v>131</v>
      </c>
      <c r="C6" s="9" t="s">
        <v>132</v>
      </c>
      <c r="D6" s="3" t="s">
        <v>157</v>
      </c>
      <c r="E6" s="3" t="s">
        <v>158</v>
      </c>
      <c r="F6" s="3" t="s">
        <v>166</v>
      </c>
    </row>
    <row r="7" spans="2:6" x14ac:dyDescent="0.3">
      <c r="B7" s="7">
        <v>101</v>
      </c>
      <c r="C7" t="s">
        <v>134</v>
      </c>
      <c r="D7" s="10"/>
      <c r="E7" s="10">
        <v>9</v>
      </c>
      <c r="F7" s="10">
        <v>9</v>
      </c>
    </row>
    <row r="8" spans="2:6" x14ac:dyDescent="0.3">
      <c r="B8" s="7">
        <v>111</v>
      </c>
      <c r="C8" t="s">
        <v>135</v>
      </c>
      <c r="D8" s="10">
        <v>7</v>
      </c>
      <c r="E8" s="10">
        <v>29</v>
      </c>
      <c r="F8" s="10">
        <v>36</v>
      </c>
    </row>
    <row r="9" spans="2:6" x14ac:dyDescent="0.3">
      <c r="B9" s="7">
        <v>121</v>
      </c>
      <c r="C9" t="s">
        <v>136</v>
      </c>
      <c r="D9" s="10">
        <v>5</v>
      </c>
      <c r="E9" s="10">
        <v>12</v>
      </c>
      <c r="F9" s="10">
        <v>17</v>
      </c>
    </row>
    <row r="10" spans="2:6" x14ac:dyDescent="0.3">
      <c r="B10" s="7">
        <v>131</v>
      </c>
      <c r="C10" t="s">
        <v>137</v>
      </c>
      <c r="D10" s="10">
        <v>4</v>
      </c>
      <c r="E10" s="10">
        <v>5</v>
      </c>
      <c r="F10" s="10">
        <v>9</v>
      </c>
    </row>
    <row r="11" spans="2:6" s="7" customFormat="1" x14ac:dyDescent="0.3">
      <c r="B11" s="7" t="s">
        <v>166</v>
      </c>
      <c r="D11" s="10">
        <v>16</v>
      </c>
      <c r="E11" s="10">
        <v>55</v>
      </c>
      <c r="F11" s="10">
        <v>71</v>
      </c>
    </row>
  </sheetData>
  <mergeCells count="1"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6CF6-C348-4390-BB44-BBF57F42C2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8FC6-C751-42CE-93A2-8E77FFEB2E00}">
  <dimension ref="C3:L24"/>
  <sheetViews>
    <sheetView workbookViewId="0">
      <selection activeCell="E8" sqref="E8"/>
    </sheetView>
  </sheetViews>
  <sheetFormatPr defaultRowHeight="14.4" x14ac:dyDescent="0.3"/>
  <cols>
    <col min="3" max="3" width="15.109375" customWidth="1"/>
    <col min="4" max="8" width="54.88671875" customWidth="1"/>
    <col min="11" max="11" width="10.6640625" customWidth="1"/>
    <col min="12" max="12" width="16.21875" customWidth="1"/>
  </cols>
  <sheetData>
    <row r="3" spans="3:12" s="3" customFormat="1" ht="43.2" x14ac:dyDescent="0.3">
      <c r="C3" s="6" t="s">
        <v>131</v>
      </c>
      <c r="D3" s="6" t="s">
        <v>132</v>
      </c>
      <c r="E3" s="6" t="s">
        <v>160</v>
      </c>
      <c r="F3" s="6"/>
      <c r="G3" s="6"/>
      <c r="H3" s="6"/>
      <c r="K3" s="6" t="s">
        <v>155</v>
      </c>
      <c r="L3" s="3" t="s">
        <v>133</v>
      </c>
    </row>
    <row r="4" spans="3:12" x14ac:dyDescent="0.3">
      <c r="C4">
        <v>101</v>
      </c>
      <c r="D4" t="s">
        <v>134</v>
      </c>
      <c r="E4" s="4" t="s">
        <v>161</v>
      </c>
      <c r="K4">
        <v>1</v>
      </c>
      <c r="L4" s="4" t="s">
        <v>157</v>
      </c>
    </row>
    <row r="5" spans="3:12" x14ac:dyDescent="0.3">
      <c r="C5">
        <v>111</v>
      </c>
      <c r="D5" t="s">
        <v>135</v>
      </c>
      <c r="E5" s="4" t="s">
        <v>162</v>
      </c>
      <c r="K5">
        <v>2</v>
      </c>
      <c r="L5" s="4" t="s">
        <v>158</v>
      </c>
    </row>
    <row r="6" spans="3:12" x14ac:dyDescent="0.3">
      <c r="C6">
        <v>121</v>
      </c>
      <c r="D6" t="s">
        <v>136</v>
      </c>
      <c r="E6" s="4" t="s">
        <v>162</v>
      </c>
    </row>
    <row r="7" spans="3:12" x14ac:dyDescent="0.3">
      <c r="C7">
        <v>131</v>
      </c>
      <c r="D7" t="s">
        <v>137</v>
      </c>
      <c r="E7" s="4" t="s">
        <v>163</v>
      </c>
    </row>
    <row r="8" spans="3:12" x14ac:dyDescent="0.3">
      <c r="C8">
        <v>141</v>
      </c>
      <c r="D8" t="s">
        <v>138</v>
      </c>
    </row>
    <row r="9" spans="3:12" x14ac:dyDescent="0.3">
      <c r="C9">
        <v>142</v>
      </c>
      <c r="D9" t="s">
        <v>139</v>
      </c>
    </row>
    <row r="10" spans="3:12" x14ac:dyDescent="0.3">
      <c r="C10">
        <v>143</v>
      </c>
      <c r="D10" t="s">
        <v>140</v>
      </c>
    </row>
    <row r="11" spans="3:12" x14ac:dyDescent="0.3">
      <c r="C11">
        <v>144</v>
      </c>
      <c r="D11" t="s">
        <v>141</v>
      </c>
    </row>
    <row r="12" spans="3:12" x14ac:dyDescent="0.3">
      <c r="C12">
        <v>201</v>
      </c>
      <c r="D12" t="s">
        <v>142</v>
      </c>
    </row>
    <row r="13" spans="3:12" x14ac:dyDescent="0.3">
      <c r="C13">
        <v>211</v>
      </c>
      <c r="D13" t="s">
        <v>143</v>
      </c>
    </row>
    <row r="14" spans="3:12" x14ac:dyDescent="0.3">
      <c r="C14">
        <v>221</v>
      </c>
      <c r="D14" t="s">
        <v>144</v>
      </c>
    </row>
    <row r="15" spans="3:12" x14ac:dyDescent="0.3">
      <c r="C15">
        <v>231</v>
      </c>
      <c r="D15" t="s">
        <v>145</v>
      </c>
    </row>
    <row r="16" spans="3:12" x14ac:dyDescent="0.3">
      <c r="C16">
        <v>241</v>
      </c>
      <c r="D16" t="s">
        <v>146</v>
      </c>
    </row>
    <row r="17" spans="3:4" x14ac:dyDescent="0.3">
      <c r="C17">
        <v>311</v>
      </c>
      <c r="D17" t="s">
        <v>147</v>
      </c>
    </row>
    <row r="18" spans="3:4" x14ac:dyDescent="0.3">
      <c r="C18">
        <v>321</v>
      </c>
      <c r="D18" t="s">
        <v>148</v>
      </c>
    </row>
    <row r="19" spans="3:4" x14ac:dyDescent="0.3">
      <c r="C19">
        <v>331</v>
      </c>
      <c r="D19" t="s">
        <v>149</v>
      </c>
    </row>
    <row r="20" spans="3:4" x14ac:dyDescent="0.3">
      <c r="C20">
        <v>341</v>
      </c>
      <c r="D20" t="s">
        <v>150</v>
      </c>
    </row>
    <row r="21" spans="3:4" x14ac:dyDescent="0.3">
      <c r="C21">
        <v>401</v>
      </c>
      <c r="D21" t="s">
        <v>151</v>
      </c>
    </row>
    <row r="22" spans="3:4" x14ac:dyDescent="0.3">
      <c r="C22">
        <v>411</v>
      </c>
      <c r="D22" t="s">
        <v>152</v>
      </c>
    </row>
    <row r="23" spans="3:4" x14ac:dyDescent="0.3">
      <c r="C23">
        <v>421</v>
      </c>
      <c r="D23" t="s">
        <v>153</v>
      </c>
    </row>
    <row r="24" spans="3:4" x14ac:dyDescent="0.3">
      <c r="C24">
        <v>431</v>
      </c>
      <c r="D24" t="s">
        <v>154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Sheet4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2025-05-05T10:41:18Z</dcterms:created>
  <dcterms:modified xsi:type="dcterms:W3CDTF">2025-05-07T05:26:24Z</dcterms:modified>
</cp:coreProperties>
</file>