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kode wilayah baru 2022 s.d 2025\"/>
    </mc:Choice>
  </mc:AlternateContent>
  <xr:revisionPtr revIDLastSave="0" documentId="13_ncr:1_{4DC09B6E-CCF8-42FE-8D46-339F0106119A}" xr6:coauthVersionLast="47" xr6:coauthVersionMax="47" xr10:uidLastSave="{00000000-0000-0000-0000-000000000000}"/>
  <bookViews>
    <workbookView xWindow="7452" yWindow="3000" windowWidth="15252" windowHeight="10680" activeTab="2" xr2:uid="{FFDD914F-39ED-43AA-9C20-C16D2EB2496C}"/>
  </bookViews>
  <sheets>
    <sheet name="Sheet1" sheetId="1" r:id="rId1"/>
    <sheet name="Sheet2" sheetId="2" r:id="rId2"/>
    <sheet name="Sheet3" sheetId="3" r:id="rId3"/>
    <sheet name="Sheet4" sheetId="4" r:id="rId4"/>
  </sheets>
  <definedNames>
    <definedName name="_xlnm._FilterDatabase" localSheetId="1" hidden="1">Sheet2!$A$1:$J$205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88" i="2" l="1"/>
  <c r="P86" i="3"/>
  <c r="O4" i="3"/>
  <c r="P4" i="3" s="1"/>
  <c r="O5" i="3"/>
  <c r="P5" i="3" s="1"/>
  <c r="O6" i="3"/>
  <c r="P6" i="3" s="1"/>
  <c r="O7" i="3"/>
  <c r="P7" i="3" s="1"/>
  <c r="O8" i="3"/>
  <c r="P8" i="3" s="1"/>
  <c r="O9" i="3"/>
  <c r="P9" i="3" s="1"/>
  <c r="O10" i="3"/>
  <c r="P10" i="3" s="1"/>
  <c r="O11" i="3"/>
  <c r="P11" i="3" s="1"/>
  <c r="O12" i="3"/>
  <c r="P12" i="3" s="1"/>
  <c r="O13" i="3"/>
  <c r="P13" i="3" s="1"/>
  <c r="O14" i="3"/>
  <c r="P14" i="3" s="1"/>
  <c r="O15" i="3"/>
  <c r="P15" i="3" s="1"/>
  <c r="O16" i="3"/>
  <c r="P16" i="3" s="1"/>
  <c r="O17" i="3"/>
  <c r="P17" i="3" s="1"/>
  <c r="O18" i="3"/>
  <c r="P18" i="3" s="1"/>
  <c r="O19" i="3"/>
  <c r="P19" i="3" s="1"/>
  <c r="O20" i="3"/>
  <c r="P20" i="3" s="1"/>
  <c r="O21" i="3"/>
  <c r="P21" i="3" s="1"/>
  <c r="O22" i="3"/>
  <c r="P22" i="3" s="1"/>
  <c r="O23" i="3"/>
  <c r="P23" i="3" s="1"/>
  <c r="O24" i="3"/>
  <c r="P24" i="3" s="1"/>
  <c r="O25" i="3"/>
  <c r="P25" i="3" s="1"/>
  <c r="O26" i="3"/>
  <c r="P26" i="3" s="1"/>
  <c r="O27" i="3"/>
  <c r="P27" i="3" s="1"/>
  <c r="O28" i="3"/>
  <c r="P28" i="3" s="1"/>
  <c r="O29" i="3"/>
  <c r="P29" i="3" s="1"/>
  <c r="O30" i="3"/>
  <c r="P30" i="3" s="1"/>
  <c r="O31" i="3"/>
  <c r="P31" i="3" s="1"/>
  <c r="O32" i="3"/>
  <c r="P32" i="3" s="1"/>
  <c r="O33" i="3"/>
  <c r="P33" i="3" s="1"/>
  <c r="O34" i="3"/>
  <c r="P34" i="3" s="1"/>
  <c r="O35" i="3"/>
  <c r="P35" i="3" s="1"/>
  <c r="O36" i="3"/>
  <c r="P36" i="3" s="1"/>
  <c r="O37" i="3"/>
  <c r="P37" i="3" s="1"/>
  <c r="O38" i="3"/>
  <c r="P38" i="3" s="1"/>
  <c r="O39" i="3"/>
  <c r="P39" i="3" s="1"/>
  <c r="O40" i="3"/>
  <c r="P40" i="3" s="1"/>
  <c r="O41" i="3"/>
  <c r="P41" i="3" s="1"/>
  <c r="O42" i="3"/>
  <c r="P42" i="3" s="1"/>
  <c r="O43" i="3"/>
  <c r="P43" i="3" s="1"/>
  <c r="O44" i="3"/>
  <c r="P44" i="3" s="1"/>
  <c r="O45" i="3"/>
  <c r="P45" i="3" s="1"/>
  <c r="O46" i="3"/>
  <c r="P46" i="3" s="1"/>
  <c r="O47" i="3"/>
  <c r="P47" i="3" s="1"/>
  <c r="O48" i="3"/>
  <c r="P48" i="3" s="1"/>
  <c r="O49" i="3"/>
  <c r="P49" i="3" s="1"/>
  <c r="O50" i="3"/>
  <c r="P50" i="3" s="1"/>
  <c r="O51" i="3"/>
  <c r="P51" i="3" s="1"/>
  <c r="O52" i="3"/>
  <c r="P52" i="3" s="1"/>
  <c r="O53" i="3"/>
  <c r="P53" i="3" s="1"/>
  <c r="O54" i="3"/>
  <c r="P54" i="3" s="1"/>
  <c r="O55" i="3"/>
  <c r="P55" i="3" s="1"/>
  <c r="O56" i="3"/>
  <c r="P56" i="3" s="1"/>
  <c r="O57" i="3"/>
  <c r="P57" i="3" s="1"/>
  <c r="O58" i="3"/>
  <c r="P58" i="3" s="1"/>
  <c r="O59" i="3"/>
  <c r="P59" i="3" s="1"/>
  <c r="O60" i="3"/>
  <c r="P60" i="3" s="1"/>
  <c r="O61" i="3"/>
  <c r="P61" i="3" s="1"/>
  <c r="O62" i="3"/>
  <c r="P62" i="3" s="1"/>
  <c r="O63" i="3"/>
  <c r="P63" i="3" s="1"/>
  <c r="O64" i="3"/>
  <c r="P64" i="3" s="1"/>
  <c r="O65" i="3"/>
  <c r="P65" i="3" s="1"/>
  <c r="O66" i="3"/>
  <c r="P66" i="3" s="1"/>
  <c r="O67" i="3"/>
  <c r="P67" i="3" s="1"/>
  <c r="O68" i="3"/>
  <c r="P68" i="3" s="1"/>
  <c r="O69" i="3"/>
  <c r="P69" i="3" s="1"/>
  <c r="O70" i="3"/>
  <c r="P70" i="3" s="1"/>
  <c r="O71" i="3"/>
  <c r="P71" i="3" s="1"/>
  <c r="O72" i="3"/>
  <c r="P72" i="3" s="1"/>
  <c r="O73" i="3"/>
  <c r="P73" i="3" s="1"/>
  <c r="O74" i="3"/>
  <c r="P74" i="3" s="1"/>
  <c r="O75" i="3"/>
  <c r="P75" i="3" s="1"/>
  <c r="O76" i="3"/>
  <c r="P76" i="3" s="1"/>
  <c r="O77" i="3"/>
  <c r="P77" i="3" s="1"/>
  <c r="O78" i="3"/>
  <c r="P78" i="3" s="1"/>
  <c r="O79" i="3"/>
  <c r="P79" i="3" s="1"/>
  <c r="O80" i="3"/>
  <c r="P80" i="3" s="1"/>
  <c r="O81" i="3"/>
  <c r="P81" i="3" s="1"/>
  <c r="O82" i="3"/>
  <c r="P82" i="3" s="1"/>
  <c r="O83" i="3"/>
  <c r="P83" i="3" s="1"/>
  <c r="O84" i="3"/>
  <c r="P84" i="3" s="1"/>
  <c r="O85" i="3"/>
  <c r="P85" i="3" s="1"/>
  <c r="O86" i="3"/>
  <c r="O87" i="3"/>
  <c r="P87" i="3" s="1"/>
  <c r="O88" i="3"/>
  <c r="P88" i="3" s="1"/>
  <c r="O89" i="3"/>
  <c r="P89" i="3" s="1"/>
  <c r="O90" i="3"/>
  <c r="P90" i="3" s="1"/>
  <c r="O91" i="3"/>
  <c r="P91" i="3" s="1"/>
  <c r="O92" i="3"/>
  <c r="P92" i="3" s="1"/>
  <c r="O93" i="3"/>
  <c r="P93" i="3" s="1"/>
  <c r="O94" i="3"/>
  <c r="P94" i="3" s="1"/>
  <c r="O95" i="3"/>
  <c r="P95" i="3" s="1"/>
  <c r="O96" i="3"/>
  <c r="P96" i="3" s="1"/>
  <c r="O97" i="3"/>
  <c r="P97" i="3" s="1"/>
  <c r="O98" i="3"/>
  <c r="P98" i="3" s="1"/>
  <c r="O99" i="3"/>
  <c r="P99" i="3" s="1"/>
  <c r="O100" i="3"/>
  <c r="P100" i="3" s="1"/>
  <c r="O101" i="3"/>
  <c r="P101" i="3" s="1"/>
  <c r="O102" i="3"/>
  <c r="P102" i="3" s="1"/>
  <c r="O103" i="3"/>
  <c r="P103" i="3" s="1"/>
  <c r="O104" i="3"/>
  <c r="P104" i="3" s="1"/>
  <c r="O105" i="3"/>
  <c r="P105" i="3" s="1"/>
  <c r="O106" i="3"/>
  <c r="P106" i="3" s="1"/>
  <c r="O107" i="3"/>
  <c r="P107" i="3" s="1"/>
  <c r="O108" i="3"/>
  <c r="P108" i="3" s="1"/>
  <c r="O109" i="3"/>
  <c r="P109" i="3" s="1"/>
  <c r="O110" i="3"/>
  <c r="P110" i="3" s="1"/>
  <c r="O111" i="3"/>
  <c r="P111" i="3" s="1"/>
  <c r="O112" i="3"/>
  <c r="P112" i="3" s="1"/>
  <c r="O113" i="3"/>
  <c r="P113" i="3" s="1"/>
  <c r="O114" i="3"/>
  <c r="P114" i="3" s="1"/>
  <c r="O115" i="3"/>
  <c r="P115" i="3" s="1"/>
  <c r="O116" i="3"/>
  <c r="P116" i="3" s="1"/>
  <c r="O117" i="3"/>
  <c r="P117" i="3" s="1"/>
  <c r="O118" i="3"/>
  <c r="P118" i="3" s="1"/>
  <c r="O119" i="3"/>
  <c r="P119" i="3" s="1"/>
  <c r="O120" i="3"/>
  <c r="P120" i="3" s="1"/>
  <c r="O121" i="3"/>
  <c r="P121" i="3" s="1"/>
  <c r="O122" i="3"/>
  <c r="P122" i="3" s="1"/>
  <c r="O123" i="3"/>
  <c r="P123" i="3" s="1"/>
  <c r="O124" i="3"/>
  <c r="P124" i="3" s="1"/>
  <c r="O125" i="3"/>
  <c r="P125" i="3" s="1"/>
  <c r="O126" i="3"/>
  <c r="P126" i="3" s="1"/>
  <c r="O127" i="3"/>
  <c r="P127" i="3" s="1"/>
  <c r="O128" i="3"/>
  <c r="P128" i="3" s="1"/>
  <c r="O129" i="3"/>
  <c r="P129" i="3" s="1"/>
  <c r="O130" i="3"/>
  <c r="P130" i="3" s="1"/>
  <c r="O131" i="3"/>
  <c r="P131" i="3" s="1"/>
  <c r="O132" i="3"/>
  <c r="P132" i="3" s="1"/>
  <c r="O133" i="3"/>
  <c r="P133" i="3" s="1"/>
  <c r="O134" i="3"/>
  <c r="P134" i="3" s="1"/>
  <c r="O135" i="3"/>
  <c r="P135" i="3" s="1"/>
  <c r="O136" i="3"/>
  <c r="P136" i="3" s="1"/>
  <c r="O137" i="3"/>
  <c r="P137" i="3" s="1"/>
  <c r="O138" i="3"/>
  <c r="P138" i="3" s="1"/>
  <c r="O139" i="3"/>
  <c r="P139" i="3" s="1"/>
  <c r="O140" i="3"/>
  <c r="P140" i="3" s="1"/>
  <c r="O141" i="3"/>
  <c r="P141" i="3" s="1"/>
  <c r="O142" i="3"/>
  <c r="P142" i="3" s="1"/>
  <c r="O143" i="3"/>
  <c r="P143" i="3" s="1"/>
  <c r="O144" i="3"/>
  <c r="P144" i="3" s="1"/>
  <c r="O145" i="3"/>
  <c r="P145" i="3" s="1"/>
  <c r="O146" i="3"/>
  <c r="P146" i="3" s="1"/>
  <c r="O147" i="3"/>
  <c r="P147" i="3" s="1"/>
  <c r="O148" i="3"/>
  <c r="P148" i="3" s="1"/>
  <c r="O149" i="3"/>
  <c r="P149" i="3" s="1"/>
  <c r="O150" i="3"/>
  <c r="P150" i="3" s="1"/>
  <c r="O151" i="3"/>
  <c r="P151" i="3" s="1"/>
  <c r="O152" i="3"/>
  <c r="P152" i="3" s="1"/>
  <c r="O153" i="3"/>
  <c r="P153" i="3" s="1"/>
  <c r="O154" i="3"/>
  <c r="P154" i="3" s="1"/>
  <c r="O155" i="3"/>
  <c r="P155" i="3" s="1"/>
  <c r="O156" i="3"/>
  <c r="P156" i="3" s="1"/>
  <c r="O157" i="3"/>
  <c r="P157" i="3" s="1"/>
  <c r="O158" i="3"/>
  <c r="P158" i="3" s="1"/>
  <c r="O159" i="3"/>
  <c r="P159" i="3" s="1"/>
  <c r="O160" i="3"/>
  <c r="P160" i="3" s="1"/>
  <c r="M4" i="3"/>
  <c r="N4" i="3" s="1"/>
  <c r="M5" i="3"/>
  <c r="N5" i="3" s="1"/>
  <c r="M6" i="3"/>
  <c r="N6" i="3" s="1"/>
  <c r="M7" i="3"/>
  <c r="N7" i="3" s="1"/>
  <c r="M8" i="3"/>
  <c r="N8" i="3" s="1"/>
  <c r="M9" i="3"/>
  <c r="N9" i="3" s="1"/>
  <c r="M10" i="3"/>
  <c r="N10" i="3" s="1"/>
  <c r="M11" i="3"/>
  <c r="N11" i="3" s="1"/>
  <c r="M12" i="3"/>
  <c r="N12" i="3" s="1"/>
  <c r="M13" i="3"/>
  <c r="N13" i="3" s="1"/>
  <c r="M14" i="3"/>
  <c r="N14" i="3" s="1"/>
  <c r="M15" i="3"/>
  <c r="N15" i="3" s="1"/>
  <c r="M16" i="3"/>
  <c r="N16" i="3" s="1"/>
  <c r="M17" i="3"/>
  <c r="N17" i="3" s="1"/>
  <c r="M18" i="3"/>
  <c r="N18" i="3" s="1"/>
  <c r="M19" i="3"/>
  <c r="N19" i="3" s="1"/>
  <c r="M20" i="3"/>
  <c r="N20" i="3" s="1"/>
  <c r="M21" i="3"/>
  <c r="N21" i="3" s="1"/>
  <c r="M22" i="3"/>
  <c r="N22" i="3" s="1"/>
  <c r="M23" i="3"/>
  <c r="N23" i="3" s="1"/>
  <c r="M24" i="3"/>
  <c r="N24" i="3" s="1"/>
  <c r="M25" i="3"/>
  <c r="N25" i="3" s="1"/>
  <c r="M26" i="3"/>
  <c r="N26" i="3" s="1"/>
  <c r="M27" i="3"/>
  <c r="N27" i="3" s="1"/>
  <c r="M28" i="3"/>
  <c r="N28" i="3" s="1"/>
  <c r="M29" i="3"/>
  <c r="N29" i="3" s="1"/>
  <c r="M30" i="3"/>
  <c r="N30" i="3" s="1"/>
  <c r="M31" i="3"/>
  <c r="N31" i="3" s="1"/>
  <c r="M32" i="3"/>
  <c r="N32" i="3" s="1"/>
  <c r="M33" i="3"/>
  <c r="N33" i="3" s="1"/>
  <c r="M34" i="3"/>
  <c r="N34" i="3" s="1"/>
  <c r="M35" i="3"/>
  <c r="N35" i="3" s="1"/>
  <c r="M36" i="3"/>
  <c r="N36" i="3" s="1"/>
  <c r="M37" i="3"/>
  <c r="N37" i="3" s="1"/>
  <c r="M38" i="3"/>
  <c r="N38" i="3" s="1"/>
  <c r="M39" i="3"/>
  <c r="N39" i="3" s="1"/>
  <c r="M40" i="3"/>
  <c r="N40" i="3" s="1"/>
  <c r="M41" i="3"/>
  <c r="N41" i="3" s="1"/>
  <c r="M42" i="3"/>
  <c r="N42" i="3" s="1"/>
  <c r="M43" i="3"/>
  <c r="N43" i="3" s="1"/>
  <c r="M44" i="3"/>
  <c r="N44" i="3" s="1"/>
  <c r="M45" i="3"/>
  <c r="N45" i="3" s="1"/>
  <c r="M46" i="3"/>
  <c r="N46" i="3" s="1"/>
  <c r="M47" i="3"/>
  <c r="N47" i="3" s="1"/>
  <c r="M48" i="3"/>
  <c r="N48" i="3" s="1"/>
  <c r="M49" i="3"/>
  <c r="N49" i="3" s="1"/>
  <c r="M50" i="3"/>
  <c r="N50" i="3" s="1"/>
  <c r="M51" i="3"/>
  <c r="N51" i="3" s="1"/>
  <c r="M52" i="3"/>
  <c r="N52" i="3" s="1"/>
  <c r="M53" i="3"/>
  <c r="N53" i="3" s="1"/>
  <c r="M54" i="3"/>
  <c r="N54" i="3" s="1"/>
  <c r="M55" i="3"/>
  <c r="N55" i="3" s="1"/>
  <c r="M56" i="3"/>
  <c r="N56" i="3" s="1"/>
  <c r="M57" i="3"/>
  <c r="N57" i="3" s="1"/>
  <c r="M58" i="3"/>
  <c r="N58" i="3" s="1"/>
  <c r="M59" i="3"/>
  <c r="N59" i="3" s="1"/>
  <c r="M60" i="3"/>
  <c r="N60" i="3" s="1"/>
  <c r="M61" i="3"/>
  <c r="N61" i="3" s="1"/>
  <c r="M62" i="3"/>
  <c r="N62" i="3" s="1"/>
  <c r="M63" i="3"/>
  <c r="N63" i="3" s="1"/>
  <c r="M64" i="3"/>
  <c r="N64" i="3" s="1"/>
  <c r="M65" i="3"/>
  <c r="N65" i="3" s="1"/>
  <c r="M66" i="3"/>
  <c r="N66" i="3" s="1"/>
  <c r="M67" i="3"/>
  <c r="N67" i="3" s="1"/>
  <c r="M68" i="3"/>
  <c r="N68" i="3" s="1"/>
  <c r="M69" i="3"/>
  <c r="N69" i="3" s="1"/>
  <c r="M70" i="3"/>
  <c r="N70" i="3" s="1"/>
  <c r="M71" i="3"/>
  <c r="N71" i="3" s="1"/>
  <c r="M72" i="3"/>
  <c r="N72" i="3" s="1"/>
  <c r="M73" i="3"/>
  <c r="N73" i="3" s="1"/>
  <c r="M74" i="3"/>
  <c r="N74" i="3" s="1"/>
  <c r="M75" i="3"/>
  <c r="N75" i="3" s="1"/>
  <c r="M76" i="3"/>
  <c r="N76" i="3" s="1"/>
  <c r="M77" i="3"/>
  <c r="N77" i="3" s="1"/>
  <c r="M78" i="3"/>
  <c r="N78" i="3" s="1"/>
  <c r="M79" i="3"/>
  <c r="N79" i="3" s="1"/>
  <c r="M80" i="3"/>
  <c r="N80" i="3" s="1"/>
  <c r="M81" i="3"/>
  <c r="N81" i="3" s="1"/>
  <c r="M82" i="3"/>
  <c r="N82" i="3" s="1"/>
  <c r="M83" i="3"/>
  <c r="N83" i="3" s="1"/>
  <c r="M84" i="3"/>
  <c r="N84" i="3" s="1"/>
  <c r="M85" i="3"/>
  <c r="N85" i="3" s="1"/>
  <c r="M86" i="3"/>
  <c r="N86" i="3" s="1"/>
  <c r="M87" i="3"/>
  <c r="N87" i="3" s="1"/>
  <c r="M88" i="3"/>
  <c r="N88" i="3" s="1"/>
  <c r="M89" i="3"/>
  <c r="N89" i="3" s="1"/>
  <c r="M90" i="3"/>
  <c r="N90" i="3" s="1"/>
  <c r="M91" i="3"/>
  <c r="N91" i="3" s="1"/>
  <c r="M92" i="3"/>
  <c r="N92" i="3" s="1"/>
  <c r="M93" i="3"/>
  <c r="N93" i="3" s="1"/>
  <c r="M94" i="3"/>
  <c r="N94" i="3" s="1"/>
  <c r="M95" i="3"/>
  <c r="N95" i="3" s="1"/>
  <c r="M96" i="3"/>
  <c r="N96" i="3" s="1"/>
  <c r="M97" i="3"/>
  <c r="N97" i="3" s="1"/>
  <c r="M98" i="3"/>
  <c r="N98" i="3" s="1"/>
  <c r="M99" i="3"/>
  <c r="N99" i="3" s="1"/>
  <c r="M100" i="3"/>
  <c r="N100" i="3" s="1"/>
  <c r="M101" i="3"/>
  <c r="N101" i="3" s="1"/>
  <c r="M102" i="3"/>
  <c r="N102" i="3" s="1"/>
  <c r="M103" i="3"/>
  <c r="N103" i="3" s="1"/>
  <c r="M104" i="3"/>
  <c r="N104" i="3" s="1"/>
  <c r="M105" i="3"/>
  <c r="N105" i="3" s="1"/>
  <c r="M106" i="3"/>
  <c r="N106" i="3" s="1"/>
  <c r="M107" i="3"/>
  <c r="N107" i="3" s="1"/>
  <c r="M108" i="3"/>
  <c r="N108" i="3" s="1"/>
  <c r="M109" i="3"/>
  <c r="N109" i="3" s="1"/>
  <c r="M110" i="3"/>
  <c r="N110" i="3" s="1"/>
  <c r="M111" i="3"/>
  <c r="N111" i="3" s="1"/>
  <c r="M112" i="3"/>
  <c r="N112" i="3" s="1"/>
  <c r="M113" i="3"/>
  <c r="N113" i="3" s="1"/>
  <c r="M114" i="3"/>
  <c r="N114" i="3" s="1"/>
  <c r="M115" i="3"/>
  <c r="N115" i="3" s="1"/>
  <c r="M116" i="3"/>
  <c r="N116" i="3" s="1"/>
  <c r="M117" i="3"/>
  <c r="N117" i="3" s="1"/>
  <c r="M118" i="3"/>
  <c r="N118" i="3" s="1"/>
  <c r="M119" i="3"/>
  <c r="N119" i="3" s="1"/>
  <c r="M120" i="3"/>
  <c r="N120" i="3" s="1"/>
  <c r="M121" i="3"/>
  <c r="N121" i="3" s="1"/>
  <c r="M122" i="3"/>
  <c r="N122" i="3" s="1"/>
  <c r="M123" i="3"/>
  <c r="N123" i="3" s="1"/>
  <c r="M124" i="3"/>
  <c r="N124" i="3" s="1"/>
  <c r="M125" i="3"/>
  <c r="N125" i="3" s="1"/>
  <c r="M126" i="3"/>
  <c r="N126" i="3" s="1"/>
  <c r="M127" i="3"/>
  <c r="N127" i="3" s="1"/>
  <c r="M128" i="3"/>
  <c r="N128" i="3" s="1"/>
  <c r="M129" i="3"/>
  <c r="N129" i="3" s="1"/>
  <c r="M130" i="3"/>
  <c r="N130" i="3" s="1"/>
  <c r="M131" i="3"/>
  <c r="N131" i="3" s="1"/>
  <c r="M132" i="3"/>
  <c r="N132" i="3" s="1"/>
  <c r="M133" i="3"/>
  <c r="N133" i="3" s="1"/>
  <c r="M134" i="3"/>
  <c r="N134" i="3" s="1"/>
  <c r="M135" i="3"/>
  <c r="N135" i="3" s="1"/>
  <c r="M136" i="3"/>
  <c r="N136" i="3" s="1"/>
  <c r="M137" i="3"/>
  <c r="N137" i="3" s="1"/>
  <c r="M138" i="3"/>
  <c r="N138" i="3" s="1"/>
  <c r="M139" i="3"/>
  <c r="N139" i="3" s="1"/>
  <c r="M140" i="3"/>
  <c r="N140" i="3" s="1"/>
  <c r="M141" i="3"/>
  <c r="N141" i="3" s="1"/>
  <c r="M142" i="3"/>
  <c r="N142" i="3" s="1"/>
  <c r="M143" i="3"/>
  <c r="N143" i="3" s="1"/>
  <c r="M144" i="3"/>
  <c r="N144" i="3" s="1"/>
  <c r="M145" i="3"/>
  <c r="N145" i="3" s="1"/>
  <c r="M146" i="3"/>
  <c r="N146" i="3" s="1"/>
  <c r="M147" i="3"/>
  <c r="N147" i="3" s="1"/>
  <c r="M148" i="3"/>
  <c r="N148" i="3" s="1"/>
  <c r="M149" i="3"/>
  <c r="N149" i="3" s="1"/>
  <c r="M150" i="3"/>
  <c r="N150" i="3" s="1"/>
  <c r="M151" i="3"/>
  <c r="N151" i="3" s="1"/>
  <c r="M152" i="3"/>
  <c r="N152" i="3" s="1"/>
  <c r="M153" i="3"/>
  <c r="N153" i="3" s="1"/>
  <c r="M154" i="3"/>
  <c r="N154" i="3" s="1"/>
  <c r="M155" i="3"/>
  <c r="N155" i="3" s="1"/>
  <c r="M156" i="3"/>
  <c r="N156" i="3" s="1"/>
  <c r="M157" i="3"/>
  <c r="N157" i="3" s="1"/>
  <c r="M158" i="3"/>
  <c r="N158" i="3" s="1"/>
  <c r="M159" i="3"/>
  <c r="N159" i="3" s="1"/>
  <c r="M160" i="3"/>
  <c r="N160" i="3" s="1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I4" i="3"/>
  <c r="J4" i="3" s="1"/>
  <c r="I5" i="3"/>
  <c r="J5" i="3" s="1"/>
  <c r="I6" i="3"/>
  <c r="J6" i="3" s="1"/>
  <c r="I7" i="3"/>
  <c r="J7" i="3" s="1"/>
  <c r="I8" i="3"/>
  <c r="J8" i="3" s="1"/>
  <c r="I9" i="3"/>
  <c r="J9" i="3" s="1"/>
  <c r="I10" i="3"/>
  <c r="J10" i="3" s="1"/>
  <c r="I11" i="3"/>
  <c r="J11" i="3" s="1"/>
  <c r="I12" i="3"/>
  <c r="J12" i="3" s="1"/>
  <c r="I13" i="3"/>
  <c r="J13" i="3" s="1"/>
  <c r="I14" i="3"/>
  <c r="J14" i="3" s="1"/>
  <c r="I15" i="3"/>
  <c r="J15" i="3" s="1"/>
  <c r="I16" i="3"/>
  <c r="J16" i="3" s="1"/>
  <c r="I17" i="3"/>
  <c r="J17" i="3" s="1"/>
  <c r="I18" i="3"/>
  <c r="J18" i="3" s="1"/>
  <c r="I19" i="3"/>
  <c r="J19" i="3" s="1"/>
  <c r="I20" i="3"/>
  <c r="J20" i="3" s="1"/>
  <c r="I21" i="3"/>
  <c r="J21" i="3" s="1"/>
  <c r="I22" i="3"/>
  <c r="J22" i="3" s="1"/>
  <c r="I23" i="3"/>
  <c r="J23" i="3" s="1"/>
  <c r="I24" i="3"/>
  <c r="J24" i="3" s="1"/>
  <c r="I25" i="3"/>
  <c r="J25" i="3" s="1"/>
  <c r="I26" i="3"/>
  <c r="J26" i="3" s="1"/>
  <c r="I27" i="3"/>
  <c r="J27" i="3" s="1"/>
  <c r="I28" i="3"/>
  <c r="J28" i="3" s="1"/>
  <c r="I29" i="3"/>
  <c r="J29" i="3" s="1"/>
  <c r="I30" i="3"/>
  <c r="J30" i="3" s="1"/>
  <c r="I31" i="3"/>
  <c r="J31" i="3" s="1"/>
  <c r="I32" i="3"/>
  <c r="J32" i="3" s="1"/>
  <c r="I33" i="3"/>
  <c r="J33" i="3" s="1"/>
  <c r="I34" i="3"/>
  <c r="J34" i="3" s="1"/>
  <c r="I35" i="3"/>
  <c r="J35" i="3" s="1"/>
  <c r="I36" i="3"/>
  <c r="J36" i="3" s="1"/>
  <c r="I37" i="3"/>
  <c r="J37" i="3" s="1"/>
  <c r="I38" i="3"/>
  <c r="J38" i="3" s="1"/>
  <c r="I39" i="3"/>
  <c r="J39" i="3" s="1"/>
  <c r="I40" i="3"/>
  <c r="J40" i="3" s="1"/>
  <c r="I41" i="3"/>
  <c r="J41" i="3" s="1"/>
  <c r="I42" i="3"/>
  <c r="J42" i="3" s="1"/>
  <c r="I43" i="3"/>
  <c r="J43" i="3" s="1"/>
  <c r="I44" i="3"/>
  <c r="J44" i="3" s="1"/>
  <c r="I45" i="3"/>
  <c r="J45" i="3" s="1"/>
  <c r="I46" i="3"/>
  <c r="J46" i="3" s="1"/>
  <c r="I47" i="3"/>
  <c r="J47" i="3" s="1"/>
  <c r="I48" i="3"/>
  <c r="J48" i="3" s="1"/>
  <c r="I49" i="3"/>
  <c r="J49" i="3" s="1"/>
  <c r="I50" i="3"/>
  <c r="J50" i="3" s="1"/>
  <c r="I51" i="3"/>
  <c r="J51" i="3" s="1"/>
  <c r="I52" i="3"/>
  <c r="J52" i="3" s="1"/>
  <c r="I53" i="3"/>
  <c r="J53" i="3" s="1"/>
  <c r="I54" i="3"/>
  <c r="J54" i="3" s="1"/>
  <c r="I55" i="3"/>
  <c r="J55" i="3" s="1"/>
  <c r="I56" i="3"/>
  <c r="J56" i="3" s="1"/>
  <c r="I57" i="3"/>
  <c r="J57" i="3" s="1"/>
  <c r="I58" i="3"/>
  <c r="J58" i="3" s="1"/>
  <c r="I59" i="3"/>
  <c r="J59" i="3" s="1"/>
  <c r="I60" i="3"/>
  <c r="J60" i="3" s="1"/>
  <c r="I61" i="3"/>
  <c r="J61" i="3" s="1"/>
  <c r="I62" i="3"/>
  <c r="J62" i="3" s="1"/>
  <c r="I63" i="3"/>
  <c r="J63" i="3" s="1"/>
  <c r="I64" i="3"/>
  <c r="J64" i="3" s="1"/>
  <c r="I65" i="3"/>
  <c r="J65" i="3" s="1"/>
  <c r="I66" i="3"/>
  <c r="J66" i="3" s="1"/>
  <c r="I67" i="3"/>
  <c r="J67" i="3" s="1"/>
  <c r="I68" i="3"/>
  <c r="J68" i="3" s="1"/>
  <c r="I69" i="3"/>
  <c r="J69" i="3" s="1"/>
  <c r="I70" i="3"/>
  <c r="J70" i="3" s="1"/>
  <c r="I71" i="3"/>
  <c r="J71" i="3" s="1"/>
  <c r="I72" i="3"/>
  <c r="J72" i="3" s="1"/>
  <c r="I73" i="3"/>
  <c r="J73" i="3" s="1"/>
  <c r="I74" i="3"/>
  <c r="J74" i="3" s="1"/>
  <c r="I75" i="3"/>
  <c r="J75" i="3" s="1"/>
  <c r="I76" i="3"/>
  <c r="J76" i="3" s="1"/>
  <c r="I77" i="3"/>
  <c r="J77" i="3" s="1"/>
  <c r="I78" i="3"/>
  <c r="J78" i="3" s="1"/>
  <c r="I79" i="3"/>
  <c r="J79" i="3" s="1"/>
  <c r="I80" i="3"/>
  <c r="J80" i="3" s="1"/>
  <c r="I81" i="3"/>
  <c r="J81" i="3" s="1"/>
  <c r="I82" i="3"/>
  <c r="J82" i="3" s="1"/>
  <c r="I83" i="3"/>
  <c r="J83" i="3" s="1"/>
  <c r="I84" i="3"/>
  <c r="J84" i="3" s="1"/>
  <c r="I85" i="3"/>
  <c r="J85" i="3" s="1"/>
  <c r="I86" i="3"/>
  <c r="J86" i="3" s="1"/>
  <c r="I87" i="3"/>
  <c r="J87" i="3" s="1"/>
  <c r="I88" i="3"/>
  <c r="J88" i="3" s="1"/>
  <c r="I89" i="3"/>
  <c r="J89" i="3" s="1"/>
  <c r="I90" i="3"/>
  <c r="J90" i="3" s="1"/>
  <c r="I91" i="3"/>
  <c r="J91" i="3" s="1"/>
  <c r="I92" i="3"/>
  <c r="J92" i="3" s="1"/>
  <c r="I93" i="3"/>
  <c r="J93" i="3" s="1"/>
  <c r="I94" i="3"/>
  <c r="J94" i="3" s="1"/>
  <c r="I95" i="3"/>
  <c r="J95" i="3" s="1"/>
  <c r="I96" i="3"/>
  <c r="J96" i="3" s="1"/>
  <c r="I97" i="3"/>
  <c r="J97" i="3" s="1"/>
  <c r="I98" i="3"/>
  <c r="J98" i="3" s="1"/>
  <c r="I99" i="3"/>
  <c r="J99" i="3" s="1"/>
  <c r="I100" i="3"/>
  <c r="J100" i="3" s="1"/>
  <c r="I101" i="3"/>
  <c r="J101" i="3" s="1"/>
  <c r="I102" i="3"/>
  <c r="J102" i="3" s="1"/>
  <c r="I103" i="3"/>
  <c r="J103" i="3" s="1"/>
  <c r="I104" i="3"/>
  <c r="J104" i="3" s="1"/>
  <c r="I105" i="3"/>
  <c r="J105" i="3" s="1"/>
  <c r="I106" i="3"/>
  <c r="J106" i="3" s="1"/>
  <c r="I107" i="3"/>
  <c r="J107" i="3" s="1"/>
  <c r="I108" i="3"/>
  <c r="J108" i="3" s="1"/>
  <c r="I109" i="3"/>
  <c r="J109" i="3" s="1"/>
  <c r="I110" i="3"/>
  <c r="J110" i="3" s="1"/>
  <c r="I111" i="3"/>
  <c r="J111" i="3" s="1"/>
  <c r="I112" i="3"/>
  <c r="J112" i="3" s="1"/>
  <c r="I113" i="3"/>
  <c r="J113" i="3" s="1"/>
  <c r="I114" i="3"/>
  <c r="J114" i="3" s="1"/>
  <c r="I115" i="3"/>
  <c r="J115" i="3" s="1"/>
  <c r="I116" i="3"/>
  <c r="J116" i="3" s="1"/>
  <c r="I117" i="3"/>
  <c r="J117" i="3" s="1"/>
  <c r="I118" i="3"/>
  <c r="J118" i="3" s="1"/>
  <c r="I119" i="3"/>
  <c r="J119" i="3" s="1"/>
  <c r="I120" i="3"/>
  <c r="J120" i="3" s="1"/>
  <c r="I121" i="3"/>
  <c r="J121" i="3" s="1"/>
  <c r="I122" i="3"/>
  <c r="J122" i="3" s="1"/>
  <c r="I123" i="3"/>
  <c r="J123" i="3" s="1"/>
  <c r="I124" i="3"/>
  <c r="J124" i="3" s="1"/>
  <c r="I125" i="3"/>
  <c r="J125" i="3" s="1"/>
  <c r="I126" i="3"/>
  <c r="J126" i="3" s="1"/>
  <c r="I127" i="3"/>
  <c r="J127" i="3" s="1"/>
  <c r="I128" i="3"/>
  <c r="J128" i="3" s="1"/>
  <c r="I129" i="3"/>
  <c r="J129" i="3" s="1"/>
  <c r="I130" i="3"/>
  <c r="J130" i="3" s="1"/>
  <c r="I131" i="3"/>
  <c r="J131" i="3" s="1"/>
  <c r="I132" i="3"/>
  <c r="J132" i="3" s="1"/>
  <c r="I133" i="3"/>
  <c r="J133" i="3" s="1"/>
  <c r="I134" i="3"/>
  <c r="J134" i="3" s="1"/>
  <c r="I135" i="3"/>
  <c r="J135" i="3" s="1"/>
  <c r="I136" i="3"/>
  <c r="J136" i="3" s="1"/>
  <c r="I137" i="3"/>
  <c r="J137" i="3" s="1"/>
  <c r="I138" i="3"/>
  <c r="J138" i="3" s="1"/>
  <c r="I139" i="3"/>
  <c r="J139" i="3" s="1"/>
  <c r="I140" i="3"/>
  <c r="J140" i="3" s="1"/>
  <c r="I141" i="3"/>
  <c r="J141" i="3" s="1"/>
  <c r="I142" i="3"/>
  <c r="J142" i="3" s="1"/>
  <c r="I143" i="3"/>
  <c r="J143" i="3" s="1"/>
  <c r="I144" i="3"/>
  <c r="J144" i="3" s="1"/>
  <c r="I145" i="3"/>
  <c r="J145" i="3" s="1"/>
  <c r="I146" i="3"/>
  <c r="J146" i="3" s="1"/>
  <c r="I147" i="3"/>
  <c r="J147" i="3" s="1"/>
  <c r="I148" i="3"/>
  <c r="J148" i="3" s="1"/>
  <c r="I149" i="3"/>
  <c r="J149" i="3" s="1"/>
  <c r="I150" i="3"/>
  <c r="J150" i="3" s="1"/>
  <c r="I151" i="3"/>
  <c r="J151" i="3" s="1"/>
  <c r="I152" i="3"/>
  <c r="J152" i="3" s="1"/>
  <c r="I153" i="3"/>
  <c r="J153" i="3" s="1"/>
  <c r="I154" i="3"/>
  <c r="J154" i="3" s="1"/>
  <c r="I155" i="3"/>
  <c r="J155" i="3" s="1"/>
  <c r="I156" i="3"/>
  <c r="J156" i="3" s="1"/>
  <c r="I157" i="3"/>
  <c r="J157" i="3" s="1"/>
  <c r="I158" i="3"/>
  <c r="J158" i="3" s="1"/>
  <c r="I159" i="3"/>
  <c r="J159" i="3" s="1"/>
  <c r="I160" i="3"/>
  <c r="J160" i="3" s="1"/>
</calcChain>
</file>

<file path=xl/sharedStrings.xml><?xml version="1.0" encoding="utf-8"?>
<sst xmlns="http://schemas.openxmlformats.org/spreadsheetml/2006/main" count="1265" uniqueCount="415">
  <si>
    <t>K O D E</t>
  </si>
  <si>
    <t>NAMA PROVINSI /
KABUPATEN / KOTA</t>
  </si>
  <si>
    <t>KAB</t>
  </si>
  <si>
    <t>KOTA</t>
  </si>
  <si>
    <t>KECAMATAN</t>
  </si>
  <si>
    <t>KELURAHAN</t>
  </si>
  <si>
    <t>Column7</t>
  </si>
  <si>
    <t>D E S A</t>
  </si>
  <si>
    <t>LUAS
WILAYAH
(Km2)</t>
  </si>
  <si>
    <t>K E T E R A N G A N</t>
  </si>
  <si>
    <t>63</t>
  </si>
  <si>
    <t>Kalimantan Selatan</t>
  </si>
  <si>
    <t/>
  </si>
  <si>
    <t>Undang-Undang Nomor 8 Tahun 2022 tentang Provinsi Kalimantan
Selatan</t>
  </si>
  <si>
    <t>63.11</t>
  </si>
  <si>
    <t>Kabupaten Balangan</t>
  </si>
  <si>
    <t>8</t>
  </si>
  <si>
    <t>3</t>
  </si>
  <si>
    <t>154</t>
  </si>
  <si>
    <t>Undang-undang Nomor 2 Tahun 2003 tentang Pembentukan
Kabupaten Tanah Bumbu dan Kabupaten Balangan di Provinsi
Kalimantan Selatan</t>
  </si>
  <si>
    <t>63.11.01</t>
  </si>
  <si>
    <t>1 Juai</t>
  </si>
  <si>
    <t>-</t>
  </si>
  <si>
    <t>21</t>
  </si>
  <si>
    <t>63.11.01.2001</t>
  </si>
  <si>
    <t>Muara Ninian</t>
  </si>
  <si>
    <t>63.11.01.2002</t>
  </si>
  <si>
    <t>Hamarung</t>
  </si>
  <si>
    <t>63.11.01.2003</t>
  </si>
  <si>
    <t>Juai</t>
  </si>
  <si>
    <t>63.11.01.2004</t>
  </si>
  <si>
    <t>Buntu Karau</t>
  </si>
  <si>
    <t>63.11.01.2005</t>
  </si>
  <si>
    <t>Bata</t>
  </si>
  <si>
    <t>63.11.01.2006</t>
  </si>
  <si>
    <t>Galumbang</t>
  </si>
  <si>
    <t>63.11.01.2007</t>
  </si>
  <si>
    <t>Sungai Batung</t>
  </si>
  <si>
    <t>63.11.01.2008</t>
  </si>
  <si>
    <t>Sirap</t>
  </si>
  <si>
    <t>63.11.01.2009</t>
  </si>
  <si>
    <t>Tigarun</t>
  </si>
  <si>
    <t>63.11.01.2010</t>
  </si>
  <si>
    <t>Teluk Bayur</t>
  </si>
  <si>
    <t>63.11.01.2011</t>
  </si>
  <si>
    <t>Pamurus</t>
  </si>
  <si>
    <t>63.11.01.2012</t>
  </si>
  <si>
    <t>Marias</t>
  </si>
  <si>
    <t>63.11.01.2013</t>
  </si>
  <si>
    <t>Lalayau</t>
  </si>
  <si>
    <t>63.11.01.2014</t>
  </si>
  <si>
    <t>Mihu</t>
  </si>
  <si>
    <t>63.11.01.2015</t>
  </si>
  <si>
    <t>Hukai</t>
  </si>
  <si>
    <t>63.11.01.2016</t>
  </si>
  <si>
    <t>Tawahan</t>
  </si>
  <si>
    <t>63.11.01.2017</t>
  </si>
  <si>
    <t>Gulinggang</t>
  </si>
  <si>
    <t>63.11.01.2018</t>
  </si>
  <si>
    <t>Mungkur Uyam</t>
  </si>
  <si>
    <t>63.11.01.2019</t>
  </si>
  <si>
    <t>Panimbaan</t>
  </si>
  <si>
    <t>63.11.01.2020</t>
  </si>
  <si>
    <t>Wonorejo</t>
  </si>
  <si>
    <t>63.11.01.2021</t>
  </si>
  <si>
    <t>Sumber Rejeki</t>
  </si>
  <si>
    <t>63.11.02</t>
  </si>
  <si>
    <t>2 Halong</t>
  </si>
  <si>
    <t>24</t>
  </si>
  <si>
    <t>63.11.02.2001</t>
  </si>
  <si>
    <t>Hauwai</t>
  </si>
  <si>
    <t>63.11.02.2002</t>
  </si>
  <si>
    <t>Bangkal</t>
  </si>
  <si>
    <t>63.11.02.2003</t>
  </si>
  <si>
    <t>Mantuyan</t>
  </si>
  <si>
    <t>63.11.02.2004</t>
  </si>
  <si>
    <t>Tabuan</t>
  </si>
  <si>
    <t>63.11.02.2005</t>
  </si>
  <si>
    <t>Halong</t>
  </si>
  <si>
    <t>Baruh</t>
  </si>
  <si>
    <t>Panyambaran</t>
  </si>
  <si>
    <t>63.11.02.2008</t>
  </si>
  <si>
    <t>Puyun</t>
  </si>
  <si>
    <t>63.11.02.2009</t>
  </si>
  <si>
    <t>Buntu Pilanduk</t>
  </si>
  <si>
    <t>63.11.02.2010</t>
  </si>
  <si>
    <t>Gunung Riut</t>
  </si>
  <si>
    <t>63.11.02.2011</t>
  </si>
  <si>
    <t>Kapul</t>
  </si>
  <si>
    <t>63.11.02.2012</t>
  </si>
  <si>
    <t>Mamantang</t>
  </si>
  <si>
    <t>63.11.02.2013</t>
  </si>
  <si>
    <t>Binjai Punggal</t>
  </si>
  <si>
    <t>63.11.02.2014</t>
  </si>
  <si>
    <t>Liyu</t>
  </si>
  <si>
    <t>63.11.02.2015</t>
  </si>
  <si>
    <t>Binuang Santang</t>
  </si>
  <si>
    <t>63.11.02.2016</t>
  </si>
  <si>
    <t>Aniungan</t>
  </si>
  <si>
    <t>63.11.02.2017</t>
  </si>
  <si>
    <t>Binju</t>
  </si>
  <si>
    <t>63.11.02.2018</t>
  </si>
  <si>
    <t>Karya</t>
  </si>
  <si>
    <t>63.11.02.2019</t>
  </si>
  <si>
    <t>Uren</t>
  </si>
  <si>
    <t>63.11.02.2020</t>
  </si>
  <si>
    <t>Marajai</t>
  </si>
  <si>
    <t>63.11.02.2021</t>
  </si>
  <si>
    <t>Suryatama</t>
  </si>
  <si>
    <t>63.11.02.2022</t>
  </si>
  <si>
    <t>Baruh Panyambaran</t>
  </si>
  <si>
    <t>63.11.02.2023</t>
  </si>
  <si>
    <t>Mauya</t>
  </si>
  <si>
    <t>63.11.02.2024</t>
  </si>
  <si>
    <t>Padang Raya</t>
  </si>
  <si>
    <t>Pemekaran sebagian Desa Halong, Perda No. 1/2012</t>
  </si>
  <si>
    <t>63.11.02.2025</t>
  </si>
  <si>
    <t>Sumber Agung</t>
  </si>
  <si>
    <t>Pemekaran sebagian Desa Suryatama, Perda No. 1/2012</t>
  </si>
  <si>
    <t>63.11.02.2026</t>
  </si>
  <si>
    <t>Mamigang</t>
  </si>
  <si>
    <t>Pemekaran sebagian Desa Uren, Perda No. 1/2012</t>
  </si>
  <si>
    <t>63.11.03</t>
  </si>
  <si>
    <t>3 Awayan</t>
  </si>
  <si>
    <t>23</t>
  </si>
  <si>
    <t>Dayak Pitap</t>
  </si>
  <si>
    <t>Menjadi wil. Kec. Tebing Tinggi, Perda No.23/2006</t>
  </si>
  <si>
    <t>Tabing Tinggi</t>
  </si>
  <si>
    <t>Sungsum</t>
  </si>
  <si>
    <t>63.11.03.2004</t>
  </si>
  <si>
    <t>Bihara</t>
  </si>
  <si>
    <t>63.11.03.2005</t>
  </si>
  <si>
    <t>Pematang</t>
  </si>
  <si>
    <t>63.11.03.2006</t>
  </si>
  <si>
    <t>Merah</t>
  </si>
  <si>
    <t>63.11.03.2007</t>
  </si>
  <si>
    <t>Awayan</t>
  </si>
  <si>
    <t>63.11.03.2008</t>
  </si>
  <si>
    <t>Pudak</t>
  </si>
  <si>
    <t>63.11.03.2009</t>
  </si>
  <si>
    <t>Badalungga</t>
  </si>
  <si>
    <t>63.11.03.2010</t>
  </si>
  <si>
    <t>Tundakan</t>
  </si>
  <si>
    <t>63.11.03.2011</t>
  </si>
  <si>
    <t>Sikontan</t>
  </si>
  <si>
    <t>63.11.03.2012</t>
  </si>
  <si>
    <t>Pulantan</t>
  </si>
  <si>
    <t>63.11.03.2013</t>
  </si>
  <si>
    <t>Tundi</t>
  </si>
  <si>
    <t>63.11.03.2014</t>
  </si>
  <si>
    <t>Muara Jaya</t>
  </si>
  <si>
    <t>Ju"uh</t>
  </si>
  <si>
    <t>63.11.03.2016</t>
  </si>
  <si>
    <t>Bihara Hilir</t>
  </si>
  <si>
    <t>Mayanau</t>
  </si>
  <si>
    <t>63.11.03.2018</t>
  </si>
  <si>
    <t>Baru</t>
  </si>
  <si>
    <t>Simpang Bumbuan</t>
  </si>
  <si>
    <t>63.11.03.2020</t>
  </si>
  <si>
    <t>Awayan Hilir</t>
  </si>
  <si>
    <t>63.11.03.2021</t>
  </si>
  <si>
    <t>Putat Basiun</t>
  </si>
  <si>
    <t>63.11.03.2022</t>
  </si>
  <si>
    <t>Sei Pumpung</t>
  </si>
  <si>
    <t>Auh</t>
  </si>
  <si>
    <t>63.11.03.2024</t>
  </si>
  <si>
    <t>Badalungga Hilir</t>
  </si>
  <si>
    <t>63.11.03.2025</t>
  </si>
  <si>
    <t>Nungka</t>
  </si>
  <si>
    <t>63.11.03.2026</t>
  </si>
  <si>
    <t>Tangalin</t>
  </si>
  <si>
    <t>63.11.03.2027</t>
  </si>
  <si>
    <t>Kedondong</t>
  </si>
  <si>
    <t>Gunung Batu</t>
  </si>
  <si>
    <t>63.11.03.2029</t>
  </si>
  <si>
    <t>Baramban</t>
  </si>
  <si>
    <t>Langkap</t>
  </si>
  <si>
    <t>63.11.03.2031</t>
  </si>
  <si>
    <t>Ambakiang</t>
  </si>
  <si>
    <t>63.11.03.2032</t>
  </si>
  <si>
    <t>Piyait</t>
  </si>
  <si>
    <t>Simpang Nadung</t>
  </si>
  <si>
    <t>63.11.04</t>
  </si>
  <si>
    <t>4 Batu Mandi</t>
  </si>
  <si>
    <t>18</t>
  </si>
  <si>
    <t>63.11.04.2001</t>
  </si>
  <si>
    <t>Tariwin</t>
  </si>
  <si>
    <t>63.11.04.2002</t>
  </si>
  <si>
    <t>Lok Batu</t>
  </si>
  <si>
    <t>63.11.04.2003</t>
  </si>
  <si>
    <t>Munjung</t>
  </si>
  <si>
    <t>63.11.04.2004</t>
  </si>
  <si>
    <t>Pelajau</t>
  </si>
  <si>
    <t>63.11.04.2005</t>
  </si>
  <si>
    <t>Batumandi</t>
  </si>
  <si>
    <t>63.11.04.2006</t>
  </si>
  <si>
    <t>Riwa</t>
  </si>
  <si>
    <t>63.11.04.2007</t>
  </si>
  <si>
    <t>Mantimin</t>
  </si>
  <si>
    <t>63.11.04.2008</t>
  </si>
  <si>
    <t>Mampari</t>
  </si>
  <si>
    <t>63.11.04.2009</t>
  </si>
  <si>
    <t>Bungur</t>
  </si>
  <si>
    <t>63.11.04.2010</t>
  </si>
  <si>
    <t>Teluk Mesjid</t>
  </si>
  <si>
    <t>63.11.04.2011</t>
  </si>
  <si>
    <t>Timbun Tulang</t>
  </si>
  <si>
    <t>63.11.04.2012</t>
  </si>
  <si>
    <t>Banua Hanyar</t>
  </si>
  <si>
    <t>63.11.04.2013</t>
  </si>
  <si>
    <t>Bakung</t>
  </si>
  <si>
    <t>63.11.04.2014</t>
  </si>
  <si>
    <t>Karuh</t>
  </si>
  <si>
    <t>63.11.04.2015</t>
  </si>
  <si>
    <t>Guha</t>
  </si>
  <si>
    <t>63.11.04.2016</t>
  </si>
  <si>
    <t>Gunung Manau</t>
  </si>
  <si>
    <t>63.11.04.2017</t>
  </si>
  <si>
    <t>Hampa Raya</t>
  </si>
  <si>
    <t>63.11.04.2018</t>
  </si>
  <si>
    <t>Kasai</t>
  </si>
  <si>
    <t>63.11.05</t>
  </si>
  <si>
    <t>5 Lampihong</t>
  </si>
  <si>
    <t>27</t>
  </si>
  <si>
    <t>63.11.05.2001</t>
  </si>
  <si>
    <t>Tanah Habang Kiri</t>
  </si>
  <si>
    <t>63.11.05.2002</t>
  </si>
  <si>
    <t>Panaitan</t>
  </si>
  <si>
    <t>63.11.05.2003</t>
  </si>
  <si>
    <t>Tanah Habang Kanan</t>
  </si>
  <si>
    <t>63.11.05.2004</t>
  </si>
  <si>
    <t>Batu Merah</t>
  </si>
  <si>
    <t>63.11.05.2005</t>
  </si>
  <si>
    <t>Lampihong Kanan</t>
  </si>
  <si>
    <t>63.11.05.2006</t>
  </si>
  <si>
    <t>Lampihong Selatan</t>
  </si>
  <si>
    <t>63.11.05.2007</t>
  </si>
  <si>
    <t>Lampihong Kiri</t>
  </si>
  <si>
    <t>63.11.05.2008</t>
  </si>
  <si>
    <t>Lajar</t>
  </si>
  <si>
    <t>63.11.05.2009</t>
  </si>
  <si>
    <t>Kusambi Hulu</t>
  </si>
  <si>
    <t>63.11.05.2010</t>
  </si>
  <si>
    <t>Kusambi Hilir</t>
  </si>
  <si>
    <t>63.11.05.2011</t>
  </si>
  <si>
    <t>Simpang Tiga</t>
  </si>
  <si>
    <t>63.11.05.2012</t>
  </si>
  <si>
    <t>Matang Lurus</t>
  </si>
  <si>
    <t>63.11.05.2013</t>
  </si>
  <si>
    <t>Lok Hamawang</t>
  </si>
  <si>
    <t>63.11.05.2014</t>
  </si>
  <si>
    <t>Kupang</t>
  </si>
  <si>
    <t>63.11.05.2015</t>
  </si>
  <si>
    <t>Tampang</t>
  </si>
  <si>
    <t>63.11.05.2016</t>
  </si>
  <si>
    <t>Matang Hanau</t>
  </si>
  <si>
    <t>63.11.05.2017</t>
  </si>
  <si>
    <t>Lok Panginangan</t>
  </si>
  <si>
    <t>63.11.05.2018</t>
  </si>
  <si>
    <t>Jungkal</t>
  </si>
  <si>
    <t>63.11.05.2019</t>
  </si>
  <si>
    <t>Sungai Tabuk</t>
  </si>
  <si>
    <t>63.11.05.2020</t>
  </si>
  <si>
    <t>Jimamun</t>
  </si>
  <si>
    <t>63.11.05.2021</t>
  </si>
  <si>
    <t>Pimping</t>
  </si>
  <si>
    <t>63.11.05.2022</t>
  </si>
  <si>
    <t>Hilir Pasar</t>
  </si>
  <si>
    <t>63.11.05.2023</t>
  </si>
  <si>
    <t>Teluk Karya</t>
  </si>
  <si>
    <t>63.11.05.2024</t>
  </si>
  <si>
    <t>Pupuyuan</t>
  </si>
  <si>
    <t>63.11.05.2025</t>
  </si>
  <si>
    <t>Sungai Awang</t>
  </si>
  <si>
    <t>63.11.05.2026</t>
  </si>
  <si>
    <t>Kandang Jaya</t>
  </si>
  <si>
    <t>63.11.05.2027</t>
  </si>
  <si>
    <t>Mundar</t>
  </si>
  <si>
    <t>63.11.06</t>
  </si>
  <si>
    <t>6 Paringin</t>
  </si>
  <si>
    <t>2</t>
  </si>
  <si>
    <t>14</t>
  </si>
  <si>
    <t>63.11.06.1019</t>
  </si>
  <si>
    <t>1 Paringin Timur</t>
  </si>
  <si>
    <t>Menjadi Kel., Perda No. 24/2006</t>
  </si>
  <si>
    <t>63.11.06.1023</t>
  </si>
  <si>
    <t>2 Paringin Kota</t>
  </si>
  <si>
    <t>Batu Piring</t>
  </si>
  <si>
    <t>Menjadi Kel. Perda No. 24/2006, Menjadi wil. Kec. Paringin Selatan,
Perda No.23/2006</t>
  </si>
  <si>
    <t>Baruh Bahinu Luar</t>
  </si>
  <si>
    <t>Menjadi wil. Kec. Paringin Selatan, Perda No.23/2006</t>
  </si>
  <si>
    <t>Inan</t>
  </si>
  <si>
    <t>Baruh Bahinu Dalam</t>
  </si>
  <si>
    <t>63.11.06.2005</t>
  </si>
  <si>
    <t>Balang</t>
  </si>
  <si>
    <t>63.11.06.2006</t>
  </si>
  <si>
    <t>Kalahiang</t>
  </si>
  <si>
    <t>63.11.06.2007</t>
  </si>
  <si>
    <t>Lasung Batu</t>
  </si>
  <si>
    <t>63.11.06.2008</t>
  </si>
  <si>
    <t>Paran</t>
  </si>
  <si>
    <t>63.11.06.2009</t>
  </si>
  <si>
    <t>Layap</t>
  </si>
  <si>
    <t>Halubau</t>
  </si>
  <si>
    <t>63.11.06.2012</t>
  </si>
  <si>
    <t>Murung Ilung</t>
  </si>
  <si>
    <t>63.11.06.2013</t>
  </si>
  <si>
    <t>Mangkayahu</t>
  </si>
  <si>
    <t>63.11.06.2014</t>
  </si>
  <si>
    <t>Lok Batung</t>
  </si>
  <si>
    <t>63.11.06.2015</t>
  </si>
  <si>
    <t>Lamida Bawah</t>
  </si>
  <si>
    <t>Binjai</t>
  </si>
  <si>
    <t>63.11.06.2017</t>
  </si>
  <si>
    <t>Dahai</t>
  </si>
  <si>
    <t>Paringin Barat</t>
  </si>
  <si>
    <t>Menjadi bag.wil. Kel. Paringin Kota, Perda No. 24/2006</t>
  </si>
  <si>
    <t>Gunung Pandau</t>
  </si>
  <si>
    <t>Menjadi bag.wil. Kel. Paringin Timur, Perda No. 24/2006</t>
  </si>
  <si>
    <t>Muara Pitap</t>
  </si>
  <si>
    <t>Menjadi bag.wil. Kel. Batu Piring, Perda No. 24/2006</t>
  </si>
  <si>
    <t>63.11.06.2022</t>
  </si>
  <si>
    <t>Hujan Mas</t>
  </si>
  <si>
    <t>63.11.06.2024</t>
  </si>
  <si>
    <t>Babayau</t>
  </si>
  <si>
    <t>Murung Abuin</t>
  </si>
  <si>
    <t>Menjadi wil. Kec. Paringin Selatan, Perda No. 23/2006</t>
  </si>
  <si>
    <t>Haur Batu</t>
  </si>
  <si>
    <t>Bungin</t>
  </si>
  <si>
    <t>Margo Mulyo</t>
  </si>
  <si>
    <t>Panggung</t>
  </si>
  <si>
    <t>Teluk Keramat</t>
  </si>
  <si>
    <t>Meradap</t>
  </si>
  <si>
    <t>Halubau Utara</t>
  </si>
  <si>
    <t>Murung Jambu</t>
  </si>
  <si>
    <t>63.11.06.2034</t>
  </si>
  <si>
    <t>Balida</t>
  </si>
  <si>
    <t>Lamidia Atas</t>
  </si>
  <si>
    <t>Telaga Purun</t>
  </si>
  <si>
    <t>63.11.06.2038</t>
  </si>
  <si>
    <t>Sungai Ketapi</t>
  </si>
  <si>
    <t>Lingsir</t>
  </si>
  <si>
    <t>Tarangan</t>
  </si>
  <si>
    <t>Harapan Baru</t>
  </si>
  <si>
    <t>Menjadi bag. wil. Kec. Batu Piring, Perda No. 24/2006</t>
  </si>
  <si>
    <t>63.11.07</t>
  </si>
  <si>
    <t>7 Paringin Selatan</t>
  </si>
  <si>
    <t>1</t>
  </si>
  <si>
    <t>15</t>
  </si>
  <si>
    <t>63.11.07.1001</t>
  </si>
  <si>
    <t>1 Batu Piring</t>
  </si>
  <si>
    <t>Semula wil. Kec. Paringin</t>
  </si>
  <si>
    <t>63.11.07.2002</t>
  </si>
  <si>
    <t>63.11.07.2003</t>
  </si>
  <si>
    <t>63.11.07.2004</t>
  </si>
  <si>
    <t>63.11.07.2005</t>
  </si>
  <si>
    <t>63.11.07.2006</t>
  </si>
  <si>
    <t>63.11.07.2007</t>
  </si>
  <si>
    <t>63.11.07.2008</t>
  </si>
  <si>
    <t>63.11.07.2009</t>
  </si>
  <si>
    <t>63.11.07.2010</t>
  </si>
  <si>
    <t>63.11.07.2011</t>
  </si>
  <si>
    <t>Maradap</t>
  </si>
  <si>
    <t>63.11.07.2012</t>
  </si>
  <si>
    <t>63.11.07.2013</t>
  </si>
  <si>
    <t>63.11.07.2014</t>
  </si>
  <si>
    <t>63.11.07.2015</t>
  </si>
  <si>
    <t>63.11.07.2016</t>
  </si>
  <si>
    <t>63.11.08</t>
  </si>
  <si>
    <t>8 Tebing Tinggi</t>
  </si>
  <si>
    <t>12</t>
  </si>
  <si>
    <t>63.11.08.2001</t>
  </si>
  <si>
    <t>Semula wil. Kec. Awayan</t>
  </si>
  <si>
    <t>63.11.08.2002</t>
  </si>
  <si>
    <t>Tebing Tinggi</t>
  </si>
  <si>
    <t>63.11.08.2003</t>
  </si>
  <si>
    <t>63.11.08.2004</t>
  </si>
  <si>
    <t>Ju'uh</t>
  </si>
  <si>
    <t>63.11.08.2005</t>
  </si>
  <si>
    <t>63.11.08.2006</t>
  </si>
  <si>
    <t>63.11.08.2007</t>
  </si>
  <si>
    <t>63.11.08.2008</t>
  </si>
  <si>
    <t>63.11.08.2009</t>
  </si>
  <si>
    <t>63.11.08.2010</t>
  </si>
  <si>
    <t>Simpang Nadong</t>
  </si>
  <si>
    <t>63.11.08.2011</t>
  </si>
  <si>
    <t>Ajung</t>
  </si>
  <si>
    <t>Pemekaran sebagian Desa Dayak Pitap, Perda No. 1/2012</t>
  </si>
  <si>
    <t>63.11.08.2012</t>
  </si>
  <si>
    <t>Kambiyain</t>
  </si>
  <si>
    <t>Paringin Timur</t>
  </si>
  <si>
    <t>Paringin Kota</t>
  </si>
  <si>
    <t>Batu Mandi</t>
  </si>
  <si>
    <t>Lampihong</t>
  </si>
  <si>
    <t>Paringin</t>
  </si>
  <si>
    <t>Paringin Selatan</t>
  </si>
  <si>
    <t>Kode Kecamatan</t>
  </si>
  <si>
    <t>Kecamatan</t>
  </si>
  <si>
    <t>Kode Desa/Kelurahan</t>
  </si>
  <si>
    <t>Desa/Kelurahan</t>
  </si>
  <si>
    <t>Count of Desa/Kelurahan</t>
  </si>
  <si>
    <t>Grand Total</t>
  </si>
  <si>
    <t>Kode Satuan Desa/Kelurahan</t>
  </si>
  <si>
    <t>Kode Satuan desa/kel</t>
  </si>
  <si>
    <t>Desa</t>
  </si>
  <si>
    <t>Kelurahan</t>
  </si>
  <si>
    <t>Desa Adat</t>
  </si>
  <si>
    <t>Satuan Desa/Kelurahan</t>
  </si>
  <si>
    <t>Keterangan</t>
  </si>
  <si>
    <t>Kode Kabupaten</t>
  </si>
  <si>
    <t>Kabupaten</t>
  </si>
  <si>
    <t>Kode Provinsi</t>
  </si>
  <si>
    <t>Provinsi</t>
  </si>
  <si>
    <t>Keputusan Menteri Dalam Negeri Nomor 300.2.2 -2138 Tahun 2025 tentang Pemberian dan Pemutakhiran Kode, Data Wilayah Administrasi Pemerintahan, Dan Pulau</t>
  </si>
  <si>
    <t>Sumber : Keputusan Menteri Dalam Negeri Nomor 300.2.2 -2138 Tahun 2025 tentang Pemberian dan Pemutakhiran Kode, Data Wilayah Administrasi Pemerintahan, dan Pulau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</si>
</sst>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8"/>
      <name val="Calibri"/>
      <family val="2"/>
      <charset val="1"/>
      <scheme val="minor"/>
    </font>
    <font>
      <sz val="11"/>
      <color theme="4"/>
      <name val="Calibri"/>
      <family val="2"/>
      <charset val="1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/>
    <xf numFmtId="0" fontId="0" fillId="0" borderId="0" xfId="0" applyAlignment="1">
      <alignment horizontal="center" vertical="center" wrapText="1"/>
    </xf>
    <xf numFmtId="0" fontId="4" fillId="0" borderId="0" xfId="0" applyFont="1"/>
  </cellXfs>
  <cellStyles count="1">
    <cellStyle name="Normal" xfId="0" builtinId="0"/>
  </cellStyles>
  <dxfs count="20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22</xdr:col>
      <xdr:colOff>57695</xdr:colOff>
      <xdr:row>42</xdr:row>
      <xdr:rowOff>43543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C59DBA-333A-4230-8B40-A05624B70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13468894" cy="781594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95.710789236109" createdVersion="7" refreshedVersion="7" minRefreshableVersion="3" recordCount="157" xr:uid="{645FC4C1-55E1-498C-87D4-D2D9BEC253CB}">
  <cacheSource type="worksheet">
    <worksheetSource name="desakel"/>
  </cacheSource>
  <cacheFields count="6">
    <cacheField name="Kode Desa/Kelurahan" numFmtId="0">
      <sharedItems count="157">
        <s v="63.11.01.2001"/>
        <s v="63.11.01.2002"/>
        <s v="63.11.01.2003"/>
        <s v="63.11.01.2004"/>
        <s v="63.11.01.2005"/>
        <s v="63.11.01.2006"/>
        <s v="63.11.01.2007"/>
        <s v="63.11.01.2008"/>
        <s v="63.11.01.2009"/>
        <s v="63.11.01.2010"/>
        <s v="63.11.01.2011"/>
        <s v="63.11.01.2012"/>
        <s v="63.11.01.2013"/>
        <s v="63.11.01.2014"/>
        <s v="63.11.01.2015"/>
        <s v="63.11.01.2016"/>
        <s v="63.11.01.2017"/>
        <s v="63.11.01.2018"/>
        <s v="63.11.01.2019"/>
        <s v="63.11.01.2020"/>
        <s v="63.11.01.2021"/>
        <s v="63.11.02.2001"/>
        <s v="63.11.02.2002"/>
        <s v="63.11.02.2003"/>
        <s v="63.11.02.2004"/>
        <s v="63.11.02.2005"/>
        <s v="63.11.02.2008"/>
        <s v="63.11.02.2009"/>
        <s v="63.11.02.2010"/>
        <s v="63.11.02.2011"/>
        <s v="63.11.02.2012"/>
        <s v="63.11.02.2013"/>
        <s v="63.11.02.2014"/>
        <s v="63.11.02.2015"/>
        <s v="63.11.02.2016"/>
        <s v="63.11.02.2017"/>
        <s v="63.11.02.2018"/>
        <s v="63.11.02.2019"/>
        <s v="63.11.02.2020"/>
        <s v="63.11.02.2021"/>
        <s v="63.11.02.2022"/>
        <s v="63.11.02.2023"/>
        <s v="63.11.02.2024"/>
        <s v="63.11.02.2025"/>
        <s v="63.11.02.2026"/>
        <s v="63.11.03.2004"/>
        <s v="63.11.03.2005"/>
        <s v="63.11.03.2006"/>
        <s v="63.11.03.2007"/>
        <s v="63.11.03.2008"/>
        <s v="63.11.03.2009"/>
        <s v="63.11.03.2010"/>
        <s v="63.11.03.2011"/>
        <s v="63.11.03.2012"/>
        <s v="63.11.03.2013"/>
        <s v="63.11.03.2014"/>
        <s v="63.11.03.2016"/>
        <s v="63.11.03.2018"/>
        <s v="63.11.03.2020"/>
        <s v="63.11.03.2021"/>
        <s v="63.11.03.2022"/>
        <s v="63.11.03.2024"/>
        <s v="63.11.03.2025"/>
        <s v="63.11.03.2026"/>
        <s v="63.11.03.2027"/>
        <s v="63.11.03.2029"/>
        <s v="63.11.03.2031"/>
        <s v="63.11.03.2032"/>
        <s v="63.11.04.2001"/>
        <s v="63.11.04.2002"/>
        <s v="63.11.04.2003"/>
        <s v="63.11.04.2004"/>
        <s v="63.11.04.2005"/>
        <s v="63.11.04.2006"/>
        <s v="63.11.04.2007"/>
        <s v="63.11.04.2008"/>
        <s v="63.11.04.2009"/>
        <s v="63.11.04.2010"/>
        <s v="63.11.04.2011"/>
        <s v="63.11.04.2012"/>
        <s v="63.11.04.2013"/>
        <s v="63.11.04.2014"/>
        <s v="63.11.04.2015"/>
        <s v="63.11.04.2016"/>
        <s v="63.11.04.2017"/>
        <s v="63.11.04.2018"/>
        <s v="63.11.05.2001"/>
        <s v="63.11.05.2002"/>
        <s v="63.11.05.2003"/>
        <s v="63.11.05.2004"/>
        <s v="63.11.05.2005"/>
        <s v="63.11.05.2006"/>
        <s v="63.11.05.2007"/>
        <s v="63.11.05.2008"/>
        <s v="63.11.05.2009"/>
        <s v="63.11.05.2010"/>
        <s v="63.11.05.2011"/>
        <s v="63.11.05.2012"/>
        <s v="63.11.05.2013"/>
        <s v="63.11.05.2014"/>
        <s v="63.11.05.2015"/>
        <s v="63.11.05.2016"/>
        <s v="63.11.05.2017"/>
        <s v="63.11.05.2018"/>
        <s v="63.11.05.2019"/>
        <s v="63.11.05.2020"/>
        <s v="63.11.05.2021"/>
        <s v="63.11.05.2022"/>
        <s v="63.11.05.2023"/>
        <s v="63.11.05.2024"/>
        <s v="63.11.05.2025"/>
        <s v="63.11.05.2026"/>
        <s v="63.11.05.2027"/>
        <s v="63.11.06.1019"/>
        <s v="63.11.06.1023"/>
        <s v="63.11.06.2005"/>
        <s v="63.11.06.2006"/>
        <s v="63.11.06.2007"/>
        <s v="63.11.06.2008"/>
        <s v="63.11.06.2009"/>
        <s v="63.11.06.2012"/>
        <s v="63.11.06.2013"/>
        <s v="63.11.06.2014"/>
        <s v="63.11.06.2015"/>
        <s v="63.11.06.2017"/>
        <s v="63.11.06.2022"/>
        <s v="63.11.06.2024"/>
        <s v="63.11.06.2034"/>
        <s v="63.11.06.2038"/>
        <s v="63.11.07.1001"/>
        <s v="63.11.07.2002"/>
        <s v="63.11.07.2003"/>
        <s v="63.11.07.2004"/>
        <s v="63.11.07.2005"/>
        <s v="63.11.07.2006"/>
        <s v="63.11.07.2007"/>
        <s v="63.11.07.2008"/>
        <s v="63.11.07.2009"/>
        <s v="63.11.07.2010"/>
        <s v="63.11.07.2011"/>
        <s v="63.11.07.2012"/>
        <s v="63.11.07.2013"/>
        <s v="63.11.07.2014"/>
        <s v="63.11.07.2015"/>
        <s v="63.11.07.2016"/>
        <s v="63.11.08.2001"/>
        <s v="63.11.08.2002"/>
        <s v="63.11.08.2003"/>
        <s v="63.11.08.2004"/>
        <s v="63.11.08.2005"/>
        <s v="63.11.08.2006"/>
        <s v="63.11.08.2007"/>
        <s v="63.11.08.2008"/>
        <s v="63.11.08.2009"/>
        <s v="63.11.08.2010"/>
        <s v="63.11.08.2011"/>
        <s v="63.11.08.2012"/>
      </sharedItems>
    </cacheField>
    <cacheField name="Desa/Kelurahan" numFmtId="0">
      <sharedItems count="156">
        <s v="Muara Ninian"/>
        <s v="Hamarung"/>
        <s v="Juai"/>
        <s v="Buntu Karau"/>
        <s v="Bata"/>
        <s v="Galumbang"/>
        <s v="Sungai Batung"/>
        <s v="Sirap"/>
        <s v="Tigarun"/>
        <s v="Teluk Bayur"/>
        <s v="Pamurus"/>
        <s v="Marias"/>
        <s v="Lalayau"/>
        <s v="Mihu"/>
        <s v="Hukai"/>
        <s v="Tawahan"/>
        <s v="Gulinggang"/>
        <s v="Mungkur Uyam"/>
        <s v="Panimbaan"/>
        <s v="Wonorejo"/>
        <s v="Sumber Rejeki"/>
        <s v="Hauwai"/>
        <s v="Bangkal"/>
        <s v="Mantuyan"/>
        <s v="Tabuan"/>
        <s v="Halong"/>
        <s v="Puyun"/>
        <s v="Buntu Pilanduk"/>
        <s v="Gunung Riut"/>
        <s v="Kapul"/>
        <s v="Mamantang"/>
        <s v="Binjai Punggal"/>
        <s v="Liyu"/>
        <s v="Binuang Santang"/>
        <s v="Aniungan"/>
        <s v="Binju"/>
        <s v="Karya"/>
        <s v="Uren"/>
        <s v="Marajai"/>
        <s v="Suryatama"/>
        <s v="Baruh Panyambaran"/>
        <s v="Mauya"/>
        <s v="Padang Raya"/>
        <s v="Sumber Agung"/>
        <s v="Mamigang"/>
        <s v="Bihara"/>
        <s v="Pematang"/>
        <s v="Merah"/>
        <s v="Awayan"/>
        <s v="Pudak"/>
        <s v="Badalungga"/>
        <s v="Tundakan"/>
        <s v="Sikontan"/>
        <s v="Pulantan"/>
        <s v="Tundi"/>
        <s v="Muara Jaya"/>
        <s v="Bihara Hilir"/>
        <s v="Baru"/>
        <s v="Awayan Hilir"/>
        <s v="Putat Basiun"/>
        <s v="Sei Pumpung"/>
        <s v="Badalungga Hilir"/>
        <s v="Nungka"/>
        <s v="Tangalin"/>
        <s v="Kedondong"/>
        <s v="Baramban"/>
        <s v="Ambakiang"/>
        <s v="Piyait"/>
        <s v="Tariwin"/>
        <s v="Lok Batu"/>
        <s v="Munjung"/>
        <s v="Pelajau"/>
        <s v="Batumandi"/>
        <s v="Riwa"/>
        <s v="Mantimin"/>
        <s v="Mampari"/>
        <s v="Bungur"/>
        <s v="Teluk Mesjid"/>
        <s v="Timbun Tulang"/>
        <s v="Banua Hanyar"/>
        <s v="Bakung"/>
        <s v="Karuh"/>
        <s v="Guha"/>
        <s v="Gunung Manau"/>
        <s v="Hampa Raya"/>
        <s v="Kasai"/>
        <s v="Tanah Habang Kiri"/>
        <s v="Panaitan"/>
        <s v="Tanah Habang Kanan"/>
        <s v="Batu Merah"/>
        <s v="Lampihong Kanan"/>
        <s v="Lampihong Selatan"/>
        <s v="Lampihong Kiri"/>
        <s v="Lajar"/>
        <s v="Kusambi Hulu"/>
        <s v="Kusambi Hilir"/>
        <s v="Simpang Tiga"/>
        <s v="Matang Lurus"/>
        <s v="Lok Hamawang"/>
        <s v="Kupang"/>
        <s v="Tampang"/>
        <s v="Matang Hanau"/>
        <s v="Lok Panginangan"/>
        <s v="Jungkal"/>
        <s v="Sungai Tabuk"/>
        <s v="Jimamun"/>
        <s v="Pimping"/>
        <s v="Hilir Pasar"/>
        <s v="Teluk Karya"/>
        <s v="Pupuyuan"/>
        <s v="Sungai Awang"/>
        <s v="Kandang Jaya"/>
        <s v="Mundar"/>
        <s v="Paringin Timur"/>
        <s v="Paringin Kota"/>
        <s v="Balang"/>
        <s v="Kalahiang"/>
        <s v="Lasung Batu"/>
        <s v="Paran"/>
        <s v="Layap"/>
        <s v="Murung Ilung"/>
        <s v="Mangkayahu"/>
        <s v="Lok Batung"/>
        <s v="Lamida Bawah"/>
        <s v="Dahai"/>
        <s v="Hujan Mas"/>
        <s v="Babayau"/>
        <s v="Balida"/>
        <s v="Sungai Ketapi"/>
        <s v="Batu Piring"/>
        <s v="Baruh Bahinu Luar"/>
        <s v="Inan"/>
        <s v="Baruh Bahinu Dalam"/>
        <s v="Panggung"/>
        <s v="Halubau"/>
        <s v="Binjai"/>
        <s v="Murung Abuin"/>
        <s v="Bungin"/>
        <s v="Maradap"/>
        <s v="Halubau Utara"/>
        <s v="Murung Jambu"/>
        <s v="Telaga Purun"/>
        <s v="Lingsir"/>
        <s v="Tarangan"/>
        <s v="Dayak Pitap"/>
        <s v="Tebing Tinggi"/>
        <s v="Sungsum"/>
        <s v="Ju'uh"/>
        <s v="Mayanau"/>
        <s v="Simpang Bumbuan"/>
        <s v="Auh"/>
        <s v="Gunung Batu"/>
        <s v="Langkap"/>
        <s v="Simpang Nadong"/>
        <s v="Ajung"/>
        <s v="Kambiyain"/>
      </sharedItems>
    </cacheField>
    <cacheField name="Kode Kecamatan" numFmtId="0">
      <sharedItems count="8">
        <s v="63.11.01"/>
        <s v="63.11.02"/>
        <s v="63.11.03"/>
        <s v="63.11.04"/>
        <s v="63.11.05"/>
        <s v="63.11.06"/>
        <s v="63.11.07"/>
        <s v="63.11.08"/>
      </sharedItems>
    </cacheField>
    <cacheField name="Kecamatan" numFmtId="0">
      <sharedItems count="8">
        <s v="Juai"/>
        <s v="Halong"/>
        <s v="Awayan"/>
        <s v="Batu Mandi"/>
        <s v="Lampihong"/>
        <s v="Paringin"/>
        <s v="Paringin Selatan"/>
        <s v="Tebing Tinggi"/>
      </sharedItems>
    </cacheField>
    <cacheField name="Kode Satuan Desa/Kelurahan" numFmtId="0">
      <sharedItems containsSemiMixedTypes="0" containsString="0" containsNumber="1" containsInteger="1" minValue="1" maxValue="2"/>
    </cacheField>
    <cacheField name="Satuan Desa/Kelurahan" numFmtId="0">
      <sharedItems count="2">
        <s v="Desa"/>
        <s v="Kelurah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">
  <r>
    <x v="0"/>
    <x v="0"/>
    <x v="0"/>
    <x v="0"/>
    <n v="2"/>
    <x v="0"/>
  </r>
  <r>
    <x v="1"/>
    <x v="1"/>
    <x v="0"/>
    <x v="0"/>
    <n v="2"/>
    <x v="0"/>
  </r>
  <r>
    <x v="2"/>
    <x v="2"/>
    <x v="0"/>
    <x v="0"/>
    <n v="2"/>
    <x v="0"/>
  </r>
  <r>
    <x v="3"/>
    <x v="3"/>
    <x v="0"/>
    <x v="0"/>
    <n v="2"/>
    <x v="0"/>
  </r>
  <r>
    <x v="4"/>
    <x v="4"/>
    <x v="0"/>
    <x v="0"/>
    <n v="2"/>
    <x v="0"/>
  </r>
  <r>
    <x v="5"/>
    <x v="5"/>
    <x v="0"/>
    <x v="0"/>
    <n v="2"/>
    <x v="0"/>
  </r>
  <r>
    <x v="6"/>
    <x v="6"/>
    <x v="0"/>
    <x v="0"/>
    <n v="2"/>
    <x v="0"/>
  </r>
  <r>
    <x v="7"/>
    <x v="7"/>
    <x v="0"/>
    <x v="0"/>
    <n v="2"/>
    <x v="0"/>
  </r>
  <r>
    <x v="8"/>
    <x v="8"/>
    <x v="0"/>
    <x v="0"/>
    <n v="2"/>
    <x v="0"/>
  </r>
  <r>
    <x v="9"/>
    <x v="9"/>
    <x v="0"/>
    <x v="0"/>
    <n v="2"/>
    <x v="0"/>
  </r>
  <r>
    <x v="10"/>
    <x v="10"/>
    <x v="0"/>
    <x v="0"/>
    <n v="2"/>
    <x v="0"/>
  </r>
  <r>
    <x v="11"/>
    <x v="11"/>
    <x v="0"/>
    <x v="0"/>
    <n v="2"/>
    <x v="0"/>
  </r>
  <r>
    <x v="12"/>
    <x v="12"/>
    <x v="0"/>
    <x v="0"/>
    <n v="2"/>
    <x v="0"/>
  </r>
  <r>
    <x v="13"/>
    <x v="13"/>
    <x v="0"/>
    <x v="0"/>
    <n v="2"/>
    <x v="0"/>
  </r>
  <r>
    <x v="14"/>
    <x v="14"/>
    <x v="0"/>
    <x v="0"/>
    <n v="2"/>
    <x v="0"/>
  </r>
  <r>
    <x v="15"/>
    <x v="15"/>
    <x v="0"/>
    <x v="0"/>
    <n v="2"/>
    <x v="0"/>
  </r>
  <r>
    <x v="16"/>
    <x v="16"/>
    <x v="0"/>
    <x v="0"/>
    <n v="2"/>
    <x v="0"/>
  </r>
  <r>
    <x v="17"/>
    <x v="17"/>
    <x v="0"/>
    <x v="0"/>
    <n v="2"/>
    <x v="0"/>
  </r>
  <r>
    <x v="18"/>
    <x v="18"/>
    <x v="0"/>
    <x v="0"/>
    <n v="2"/>
    <x v="0"/>
  </r>
  <r>
    <x v="19"/>
    <x v="19"/>
    <x v="0"/>
    <x v="0"/>
    <n v="2"/>
    <x v="0"/>
  </r>
  <r>
    <x v="20"/>
    <x v="20"/>
    <x v="0"/>
    <x v="0"/>
    <n v="2"/>
    <x v="0"/>
  </r>
  <r>
    <x v="21"/>
    <x v="21"/>
    <x v="1"/>
    <x v="1"/>
    <n v="2"/>
    <x v="0"/>
  </r>
  <r>
    <x v="22"/>
    <x v="22"/>
    <x v="1"/>
    <x v="1"/>
    <n v="2"/>
    <x v="0"/>
  </r>
  <r>
    <x v="23"/>
    <x v="23"/>
    <x v="1"/>
    <x v="1"/>
    <n v="2"/>
    <x v="0"/>
  </r>
  <r>
    <x v="24"/>
    <x v="24"/>
    <x v="1"/>
    <x v="1"/>
    <n v="2"/>
    <x v="0"/>
  </r>
  <r>
    <x v="25"/>
    <x v="25"/>
    <x v="1"/>
    <x v="1"/>
    <n v="2"/>
    <x v="0"/>
  </r>
  <r>
    <x v="26"/>
    <x v="26"/>
    <x v="1"/>
    <x v="1"/>
    <n v="2"/>
    <x v="0"/>
  </r>
  <r>
    <x v="27"/>
    <x v="27"/>
    <x v="1"/>
    <x v="1"/>
    <n v="2"/>
    <x v="0"/>
  </r>
  <r>
    <x v="28"/>
    <x v="28"/>
    <x v="1"/>
    <x v="1"/>
    <n v="2"/>
    <x v="0"/>
  </r>
  <r>
    <x v="29"/>
    <x v="29"/>
    <x v="1"/>
    <x v="1"/>
    <n v="2"/>
    <x v="0"/>
  </r>
  <r>
    <x v="30"/>
    <x v="30"/>
    <x v="1"/>
    <x v="1"/>
    <n v="2"/>
    <x v="0"/>
  </r>
  <r>
    <x v="31"/>
    <x v="31"/>
    <x v="1"/>
    <x v="1"/>
    <n v="2"/>
    <x v="0"/>
  </r>
  <r>
    <x v="32"/>
    <x v="32"/>
    <x v="1"/>
    <x v="1"/>
    <n v="2"/>
    <x v="0"/>
  </r>
  <r>
    <x v="33"/>
    <x v="33"/>
    <x v="1"/>
    <x v="1"/>
    <n v="2"/>
    <x v="0"/>
  </r>
  <r>
    <x v="34"/>
    <x v="34"/>
    <x v="1"/>
    <x v="1"/>
    <n v="2"/>
    <x v="0"/>
  </r>
  <r>
    <x v="35"/>
    <x v="35"/>
    <x v="1"/>
    <x v="1"/>
    <n v="2"/>
    <x v="0"/>
  </r>
  <r>
    <x v="36"/>
    <x v="36"/>
    <x v="1"/>
    <x v="1"/>
    <n v="2"/>
    <x v="0"/>
  </r>
  <r>
    <x v="37"/>
    <x v="37"/>
    <x v="1"/>
    <x v="1"/>
    <n v="2"/>
    <x v="0"/>
  </r>
  <r>
    <x v="38"/>
    <x v="38"/>
    <x v="1"/>
    <x v="1"/>
    <n v="2"/>
    <x v="0"/>
  </r>
  <r>
    <x v="39"/>
    <x v="39"/>
    <x v="1"/>
    <x v="1"/>
    <n v="2"/>
    <x v="0"/>
  </r>
  <r>
    <x v="40"/>
    <x v="40"/>
    <x v="1"/>
    <x v="1"/>
    <n v="2"/>
    <x v="0"/>
  </r>
  <r>
    <x v="41"/>
    <x v="41"/>
    <x v="1"/>
    <x v="1"/>
    <n v="2"/>
    <x v="0"/>
  </r>
  <r>
    <x v="42"/>
    <x v="42"/>
    <x v="1"/>
    <x v="1"/>
    <n v="2"/>
    <x v="0"/>
  </r>
  <r>
    <x v="43"/>
    <x v="43"/>
    <x v="1"/>
    <x v="1"/>
    <n v="2"/>
    <x v="0"/>
  </r>
  <r>
    <x v="44"/>
    <x v="44"/>
    <x v="1"/>
    <x v="1"/>
    <n v="2"/>
    <x v="0"/>
  </r>
  <r>
    <x v="45"/>
    <x v="45"/>
    <x v="2"/>
    <x v="2"/>
    <n v="2"/>
    <x v="0"/>
  </r>
  <r>
    <x v="46"/>
    <x v="46"/>
    <x v="2"/>
    <x v="2"/>
    <n v="2"/>
    <x v="0"/>
  </r>
  <r>
    <x v="47"/>
    <x v="47"/>
    <x v="2"/>
    <x v="2"/>
    <n v="2"/>
    <x v="0"/>
  </r>
  <r>
    <x v="48"/>
    <x v="48"/>
    <x v="2"/>
    <x v="2"/>
    <n v="2"/>
    <x v="0"/>
  </r>
  <r>
    <x v="49"/>
    <x v="49"/>
    <x v="2"/>
    <x v="2"/>
    <n v="2"/>
    <x v="0"/>
  </r>
  <r>
    <x v="50"/>
    <x v="50"/>
    <x v="2"/>
    <x v="2"/>
    <n v="2"/>
    <x v="0"/>
  </r>
  <r>
    <x v="51"/>
    <x v="51"/>
    <x v="2"/>
    <x v="2"/>
    <n v="2"/>
    <x v="0"/>
  </r>
  <r>
    <x v="52"/>
    <x v="52"/>
    <x v="2"/>
    <x v="2"/>
    <n v="2"/>
    <x v="0"/>
  </r>
  <r>
    <x v="53"/>
    <x v="53"/>
    <x v="2"/>
    <x v="2"/>
    <n v="2"/>
    <x v="0"/>
  </r>
  <r>
    <x v="54"/>
    <x v="54"/>
    <x v="2"/>
    <x v="2"/>
    <n v="2"/>
    <x v="0"/>
  </r>
  <r>
    <x v="55"/>
    <x v="55"/>
    <x v="2"/>
    <x v="2"/>
    <n v="2"/>
    <x v="0"/>
  </r>
  <r>
    <x v="56"/>
    <x v="56"/>
    <x v="2"/>
    <x v="2"/>
    <n v="2"/>
    <x v="0"/>
  </r>
  <r>
    <x v="57"/>
    <x v="57"/>
    <x v="2"/>
    <x v="2"/>
    <n v="2"/>
    <x v="0"/>
  </r>
  <r>
    <x v="58"/>
    <x v="58"/>
    <x v="2"/>
    <x v="2"/>
    <n v="2"/>
    <x v="0"/>
  </r>
  <r>
    <x v="59"/>
    <x v="59"/>
    <x v="2"/>
    <x v="2"/>
    <n v="2"/>
    <x v="0"/>
  </r>
  <r>
    <x v="60"/>
    <x v="60"/>
    <x v="2"/>
    <x v="2"/>
    <n v="2"/>
    <x v="0"/>
  </r>
  <r>
    <x v="61"/>
    <x v="61"/>
    <x v="2"/>
    <x v="2"/>
    <n v="2"/>
    <x v="0"/>
  </r>
  <r>
    <x v="62"/>
    <x v="62"/>
    <x v="2"/>
    <x v="2"/>
    <n v="2"/>
    <x v="0"/>
  </r>
  <r>
    <x v="63"/>
    <x v="63"/>
    <x v="2"/>
    <x v="2"/>
    <n v="2"/>
    <x v="0"/>
  </r>
  <r>
    <x v="64"/>
    <x v="64"/>
    <x v="2"/>
    <x v="2"/>
    <n v="2"/>
    <x v="0"/>
  </r>
  <r>
    <x v="65"/>
    <x v="65"/>
    <x v="2"/>
    <x v="2"/>
    <n v="2"/>
    <x v="0"/>
  </r>
  <r>
    <x v="66"/>
    <x v="66"/>
    <x v="2"/>
    <x v="2"/>
    <n v="2"/>
    <x v="0"/>
  </r>
  <r>
    <x v="67"/>
    <x v="67"/>
    <x v="2"/>
    <x v="2"/>
    <n v="2"/>
    <x v="0"/>
  </r>
  <r>
    <x v="68"/>
    <x v="68"/>
    <x v="3"/>
    <x v="3"/>
    <n v="2"/>
    <x v="0"/>
  </r>
  <r>
    <x v="69"/>
    <x v="69"/>
    <x v="3"/>
    <x v="3"/>
    <n v="2"/>
    <x v="0"/>
  </r>
  <r>
    <x v="70"/>
    <x v="70"/>
    <x v="3"/>
    <x v="3"/>
    <n v="2"/>
    <x v="0"/>
  </r>
  <r>
    <x v="71"/>
    <x v="71"/>
    <x v="3"/>
    <x v="3"/>
    <n v="2"/>
    <x v="0"/>
  </r>
  <r>
    <x v="72"/>
    <x v="72"/>
    <x v="3"/>
    <x v="3"/>
    <n v="2"/>
    <x v="0"/>
  </r>
  <r>
    <x v="73"/>
    <x v="73"/>
    <x v="3"/>
    <x v="3"/>
    <n v="2"/>
    <x v="0"/>
  </r>
  <r>
    <x v="74"/>
    <x v="74"/>
    <x v="3"/>
    <x v="3"/>
    <n v="2"/>
    <x v="0"/>
  </r>
  <r>
    <x v="75"/>
    <x v="75"/>
    <x v="3"/>
    <x v="3"/>
    <n v="2"/>
    <x v="0"/>
  </r>
  <r>
    <x v="76"/>
    <x v="76"/>
    <x v="3"/>
    <x v="3"/>
    <n v="2"/>
    <x v="0"/>
  </r>
  <r>
    <x v="77"/>
    <x v="77"/>
    <x v="3"/>
    <x v="3"/>
    <n v="2"/>
    <x v="0"/>
  </r>
  <r>
    <x v="78"/>
    <x v="78"/>
    <x v="3"/>
    <x v="3"/>
    <n v="2"/>
    <x v="0"/>
  </r>
  <r>
    <x v="79"/>
    <x v="79"/>
    <x v="3"/>
    <x v="3"/>
    <n v="2"/>
    <x v="0"/>
  </r>
  <r>
    <x v="80"/>
    <x v="80"/>
    <x v="3"/>
    <x v="3"/>
    <n v="2"/>
    <x v="0"/>
  </r>
  <r>
    <x v="81"/>
    <x v="81"/>
    <x v="3"/>
    <x v="3"/>
    <n v="2"/>
    <x v="0"/>
  </r>
  <r>
    <x v="82"/>
    <x v="82"/>
    <x v="3"/>
    <x v="3"/>
    <n v="2"/>
    <x v="0"/>
  </r>
  <r>
    <x v="83"/>
    <x v="83"/>
    <x v="3"/>
    <x v="3"/>
    <n v="2"/>
    <x v="0"/>
  </r>
  <r>
    <x v="84"/>
    <x v="84"/>
    <x v="3"/>
    <x v="3"/>
    <n v="2"/>
    <x v="0"/>
  </r>
  <r>
    <x v="85"/>
    <x v="85"/>
    <x v="3"/>
    <x v="3"/>
    <n v="2"/>
    <x v="0"/>
  </r>
  <r>
    <x v="86"/>
    <x v="86"/>
    <x v="4"/>
    <x v="4"/>
    <n v="2"/>
    <x v="0"/>
  </r>
  <r>
    <x v="87"/>
    <x v="87"/>
    <x v="4"/>
    <x v="4"/>
    <n v="2"/>
    <x v="0"/>
  </r>
  <r>
    <x v="88"/>
    <x v="88"/>
    <x v="4"/>
    <x v="4"/>
    <n v="2"/>
    <x v="0"/>
  </r>
  <r>
    <x v="89"/>
    <x v="89"/>
    <x v="4"/>
    <x v="4"/>
    <n v="2"/>
    <x v="0"/>
  </r>
  <r>
    <x v="90"/>
    <x v="90"/>
    <x v="4"/>
    <x v="4"/>
    <n v="2"/>
    <x v="0"/>
  </r>
  <r>
    <x v="91"/>
    <x v="91"/>
    <x v="4"/>
    <x v="4"/>
    <n v="2"/>
    <x v="0"/>
  </r>
  <r>
    <x v="92"/>
    <x v="92"/>
    <x v="4"/>
    <x v="4"/>
    <n v="2"/>
    <x v="0"/>
  </r>
  <r>
    <x v="93"/>
    <x v="93"/>
    <x v="4"/>
    <x v="4"/>
    <n v="2"/>
    <x v="0"/>
  </r>
  <r>
    <x v="94"/>
    <x v="94"/>
    <x v="4"/>
    <x v="4"/>
    <n v="2"/>
    <x v="0"/>
  </r>
  <r>
    <x v="95"/>
    <x v="95"/>
    <x v="4"/>
    <x v="4"/>
    <n v="2"/>
    <x v="0"/>
  </r>
  <r>
    <x v="96"/>
    <x v="96"/>
    <x v="4"/>
    <x v="4"/>
    <n v="2"/>
    <x v="0"/>
  </r>
  <r>
    <x v="97"/>
    <x v="97"/>
    <x v="4"/>
    <x v="4"/>
    <n v="2"/>
    <x v="0"/>
  </r>
  <r>
    <x v="98"/>
    <x v="98"/>
    <x v="4"/>
    <x v="4"/>
    <n v="2"/>
    <x v="0"/>
  </r>
  <r>
    <x v="99"/>
    <x v="99"/>
    <x v="4"/>
    <x v="4"/>
    <n v="2"/>
    <x v="0"/>
  </r>
  <r>
    <x v="100"/>
    <x v="100"/>
    <x v="4"/>
    <x v="4"/>
    <n v="2"/>
    <x v="0"/>
  </r>
  <r>
    <x v="101"/>
    <x v="101"/>
    <x v="4"/>
    <x v="4"/>
    <n v="2"/>
    <x v="0"/>
  </r>
  <r>
    <x v="102"/>
    <x v="102"/>
    <x v="4"/>
    <x v="4"/>
    <n v="2"/>
    <x v="0"/>
  </r>
  <r>
    <x v="103"/>
    <x v="103"/>
    <x v="4"/>
    <x v="4"/>
    <n v="2"/>
    <x v="0"/>
  </r>
  <r>
    <x v="104"/>
    <x v="104"/>
    <x v="4"/>
    <x v="4"/>
    <n v="2"/>
    <x v="0"/>
  </r>
  <r>
    <x v="105"/>
    <x v="105"/>
    <x v="4"/>
    <x v="4"/>
    <n v="2"/>
    <x v="0"/>
  </r>
  <r>
    <x v="106"/>
    <x v="106"/>
    <x v="4"/>
    <x v="4"/>
    <n v="2"/>
    <x v="0"/>
  </r>
  <r>
    <x v="107"/>
    <x v="107"/>
    <x v="4"/>
    <x v="4"/>
    <n v="2"/>
    <x v="0"/>
  </r>
  <r>
    <x v="108"/>
    <x v="108"/>
    <x v="4"/>
    <x v="4"/>
    <n v="2"/>
    <x v="0"/>
  </r>
  <r>
    <x v="109"/>
    <x v="109"/>
    <x v="4"/>
    <x v="4"/>
    <n v="2"/>
    <x v="0"/>
  </r>
  <r>
    <x v="110"/>
    <x v="110"/>
    <x v="4"/>
    <x v="4"/>
    <n v="2"/>
    <x v="0"/>
  </r>
  <r>
    <x v="111"/>
    <x v="111"/>
    <x v="4"/>
    <x v="4"/>
    <n v="2"/>
    <x v="0"/>
  </r>
  <r>
    <x v="112"/>
    <x v="112"/>
    <x v="4"/>
    <x v="4"/>
    <n v="2"/>
    <x v="0"/>
  </r>
  <r>
    <x v="113"/>
    <x v="113"/>
    <x v="5"/>
    <x v="5"/>
    <n v="1"/>
    <x v="1"/>
  </r>
  <r>
    <x v="114"/>
    <x v="114"/>
    <x v="5"/>
    <x v="5"/>
    <n v="1"/>
    <x v="1"/>
  </r>
  <r>
    <x v="115"/>
    <x v="115"/>
    <x v="5"/>
    <x v="5"/>
    <n v="2"/>
    <x v="0"/>
  </r>
  <r>
    <x v="116"/>
    <x v="116"/>
    <x v="5"/>
    <x v="5"/>
    <n v="2"/>
    <x v="0"/>
  </r>
  <r>
    <x v="117"/>
    <x v="117"/>
    <x v="5"/>
    <x v="5"/>
    <n v="2"/>
    <x v="0"/>
  </r>
  <r>
    <x v="118"/>
    <x v="118"/>
    <x v="5"/>
    <x v="5"/>
    <n v="2"/>
    <x v="0"/>
  </r>
  <r>
    <x v="119"/>
    <x v="119"/>
    <x v="5"/>
    <x v="5"/>
    <n v="2"/>
    <x v="0"/>
  </r>
  <r>
    <x v="120"/>
    <x v="120"/>
    <x v="5"/>
    <x v="5"/>
    <n v="2"/>
    <x v="0"/>
  </r>
  <r>
    <x v="121"/>
    <x v="121"/>
    <x v="5"/>
    <x v="5"/>
    <n v="2"/>
    <x v="0"/>
  </r>
  <r>
    <x v="122"/>
    <x v="122"/>
    <x v="5"/>
    <x v="5"/>
    <n v="2"/>
    <x v="0"/>
  </r>
  <r>
    <x v="123"/>
    <x v="123"/>
    <x v="5"/>
    <x v="5"/>
    <n v="2"/>
    <x v="0"/>
  </r>
  <r>
    <x v="124"/>
    <x v="124"/>
    <x v="5"/>
    <x v="5"/>
    <n v="2"/>
    <x v="0"/>
  </r>
  <r>
    <x v="125"/>
    <x v="125"/>
    <x v="5"/>
    <x v="5"/>
    <n v="2"/>
    <x v="0"/>
  </r>
  <r>
    <x v="126"/>
    <x v="126"/>
    <x v="5"/>
    <x v="5"/>
    <n v="2"/>
    <x v="0"/>
  </r>
  <r>
    <x v="127"/>
    <x v="127"/>
    <x v="5"/>
    <x v="5"/>
    <n v="2"/>
    <x v="0"/>
  </r>
  <r>
    <x v="128"/>
    <x v="128"/>
    <x v="5"/>
    <x v="5"/>
    <n v="2"/>
    <x v="0"/>
  </r>
  <r>
    <x v="129"/>
    <x v="129"/>
    <x v="6"/>
    <x v="6"/>
    <n v="1"/>
    <x v="1"/>
  </r>
  <r>
    <x v="130"/>
    <x v="130"/>
    <x v="6"/>
    <x v="6"/>
    <n v="2"/>
    <x v="0"/>
  </r>
  <r>
    <x v="131"/>
    <x v="131"/>
    <x v="6"/>
    <x v="6"/>
    <n v="2"/>
    <x v="0"/>
  </r>
  <r>
    <x v="132"/>
    <x v="132"/>
    <x v="6"/>
    <x v="6"/>
    <n v="2"/>
    <x v="0"/>
  </r>
  <r>
    <x v="133"/>
    <x v="133"/>
    <x v="6"/>
    <x v="6"/>
    <n v="2"/>
    <x v="0"/>
  </r>
  <r>
    <x v="134"/>
    <x v="5"/>
    <x v="6"/>
    <x v="6"/>
    <n v="2"/>
    <x v="0"/>
  </r>
  <r>
    <x v="135"/>
    <x v="134"/>
    <x v="6"/>
    <x v="6"/>
    <n v="2"/>
    <x v="0"/>
  </r>
  <r>
    <x v="136"/>
    <x v="135"/>
    <x v="6"/>
    <x v="6"/>
    <n v="2"/>
    <x v="0"/>
  </r>
  <r>
    <x v="137"/>
    <x v="136"/>
    <x v="6"/>
    <x v="6"/>
    <n v="2"/>
    <x v="0"/>
  </r>
  <r>
    <x v="138"/>
    <x v="137"/>
    <x v="6"/>
    <x v="6"/>
    <n v="2"/>
    <x v="0"/>
  </r>
  <r>
    <x v="139"/>
    <x v="138"/>
    <x v="6"/>
    <x v="6"/>
    <n v="2"/>
    <x v="0"/>
  </r>
  <r>
    <x v="140"/>
    <x v="139"/>
    <x v="6"/>
    <x v="6"/>
    <n v="2"/>
    <x v="0"/>
  </r>
  <r>
    <x v="141"/>
    <x v="140"/>
    <x v="6"/>
    <x v="6"/>
    <n v="2"/>
    <x v="0"/>
  </r>
  <r>
    <x v="142"/>
    <x v="141"/>
    <x v="6"/>
    <x v="6"/>
    <n v="2"/>
    <x v="0"/>
  </r>
  <r>
    <x v="143"/>
    <x v="142"/>
    <x v="6"/>
    <x v="6"/>
    <n v="2"/>
    <x v="0"/>
  </r>
  <r>
    <x v="144"/>
    <x v="143"/>
    <x v="6"/>
    <x v="6"/>
    <n v="2"/>
    <x v="0"/>
  </r>
  <r>
    <x v="145"/>
    <x v="144"/>
    <x v="7"/>
    <x v="7"/>
    <n v="2"/>
    <x v="0"/>
  </r>
  <r>
    <x v="146"/>
    <x v="145"/>
    <x v="7"/>
    <x v="7"/>
    <n v="2"/>
    <x v="0"/>
  </r>
  <r>
    <x v="147"/>
    <x v="146"/>
    <x v="7"/>
    <x v="7"/>
    <n v="2"/>
    <x v="0"/>
  </r>
  <r>
    <x v="148"/>
    <x v="147"/>
    <x v="7"/>
    <x v="7"/>
    <n v="2"/>
    <x v="0"/>
  </r>
  <r>
    <x v="149"/>
    <x v="148"/>
    <x v="7"/>
    <x v="7"/>
    <n v="2"/>
    <x v="0"/>
  </r>
  <r>
    <x v="150"/>
    <x v="149"/>
    <x v="7"/>
    <x v="7"/>
    <n v="2"/>
    <x v="0"/>
  </r>
  <r>
    <x v="151"/>
    <x v="150"/>
    <x v="7"/>
    <x v="7"/>
    <n v="2"/>
    <x v="0"/>
  </r>
  <r>
    <x v="152"/>
    <x v="151"/>
    <x v="7"/>
    <x v="7"/>
    <n v="2"/>
    <x v="0"/>
  </r>
  <r>
    <x v="153"/>
    <x v="152"/>
    <x v="7"/>
    <x v="7"/>
    <n v="2"/>
    <x v="0"/>
  </r>
  <r>
    <x v="154"/>
    <x v="153"/>
    <x v="7"/>
    <x v="7"/>
    <n v="2"/>
    <x v="0"/>
  </r>
  <r>
    <x v="155"/>
    <x v="154"/>
    <x v="7"/>
    <x v="7"/>
    <n v="2"/>
    <x v="0"/>
  </r>
  <r>
    <x v="156"/>
    <x v="155"/>
    <x v="7"/>
    <x v="7"/>
    <n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BCDB32-0BD5-4A34-9D01-3B18E9439E78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F5:J15" firstHeaderRow="1" firstDataRow="2" firstDataCol="2"/>
  <pivotFields count="6">
    <pivotField compact="0" outline="0" showAll="0" defaultSubtotal="0"/>
    <pivotField dataField="1" compact="0" outline="0" showAll="0" defaultSubtotal="0"/>
    <pivotField axis="axisRow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defaultSubtotal="0">
      <items count="8">
        <item x="2"/>
        <item x="3"/>
        <item x="1"/>
        <item x="0"/>
        <item x="4"/>
        <item x="5"/>
        <item x="6"/>
        <item x="7"/>
      </items>
    </pivotField>
    <pivotField compact="0" outline="0" subtotalTop="0" showAll="0" defaultSubtotal="0"/>
    <pivotField axis="axisCol" compact="0" outline="0" subtotalTop="0" showAll="0" defaultSubtotal="0">
      <items count="2">
        <item x="0"/>
        <item x="1"/>
      </items>
    </pivotField>
  </pivotFields>
  <rowFields count="2">
    <field x="2"/>
    <field x="3"/>
  </rowFields>
  <rowItems count="9">
    <i>
      <x/>
      <x v="3"/>
    </i>
    <i>
      <x v="1"/>
      <x v="2"/>
    </i>
    <i>
      <x v="2"/>
      <x/>
    </i>
    <i>
      <x v="3"/>
      <x v="1"/>
    </i>
    <i>
      <x v="4"/>
      <x v="4"/>
    </i>
    <i>
      <x v="5"/>
      <x v="5"/>
    </i>
    <i>
      <x v="6"/>
      <x v="6"/>
    </i>
    <i>
      <x v="7"/>
      <x v="7"/>
    </i>
    <i t="grand">
      <x/>
    </i>
  </rowItems>
  <colFields count="1">
    <field x="5"/>
  </colFields>
  <colItems count="3">
    <i>
      <x/>
    </i>
    <i>
      <x v="1"/>
    </i>
    <i t="grand">
      <x/>
    </i>
  </colItems>
  <dataFields count="1">
    <dataField name="Count of Desa/Kelurahan" fld="1" subtotal="count" baseField="0" baseItem="0"/>
  </dataFields>
  <formats count="5">
    <format dxfId="4">
      <pivotArea outline="0" collapsedLevelsAreSubtotals="1" fieldPosition="0"/>
    </format>
    <format dxfId="3">
      <pivotArea field="5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5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E9C491-2AE0-4B8C-B9D3-270E0235EB41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compact="0" compactData="0" multipleFieldFilters="0">
  <location ref="F24:I44" firstHeaderRow="1" firstDataRow="2" firstDataCol="2" rowPageCount="1" colPageCount="1"/>
  <pivotFields count="6">
    <pivotField axis="axisRow" compact="0" outline="0" showAll="0" defaultSubtotal="0">
      <items count="1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</items>
    </pivotField>
    <pivotField axis="axisRow" dataField="1" compact="0" outline="0" showAll="0" defaultSubtotal="0">
      <items count="156">
        <item x="154"/>
        <item x="66"/>
        <item x="34"/>
        <item x="150"/>
        <item x="48"/>
        <item x="58"/>
        <item x="126"/>
        <item x="50"/>
        <item x="61"/>
        <item x="80"/>
        <item x="115"/>
        <item x="127"/>
        <item x="22"/>
        <item x="79"/>
        <item x="65"/>
        <item x="57"/>
        <item x="132"/>
        <item x="130"/>
        <item x="40"/>
        <item x="4"/>
        <item x="89"/>
        <item x="129"/>
        <item x="72"/>
        <item x="45"/>
        <item x="56"/>
        <item x="135"/>
        <item x="31"/>
        <item x="35"/>
        <item x="33"/>
        <item x="137"/>
        <item x="76"/>
        <item x="3"/>
        <item x="27"/>
        <item x="124"/>
        <item x="144"/>
        <item x="5"/>
        <item x="82"/>
        <item x="16"/>
        <item x="151"/>
        <item x="83"/>
        <item x="28"/>
        <item x="25"/>
        <item x="134"/>
        <item x="139"/>
        <item x="1"/>
        <item x="84"/>
        <item x="21"/>
        <item x="107"/>
        <item x="125"/>
        <item x="14"/>
        <item x="131"/>
        <item x="105"/>
        <item x="2"/>
        <item x="103"/>
        <item x="147"/>
        <item x="116"/>
        <item x="155"/>
        <item x="111"/>
        <item x="29"/>
        <item x="81"/>
        <item x="36"/>
        <item x="85"/>
        <item x="64"/>
        <item x="99"/>
        <item x="95"/>
        <item x="94"/>
        <item x="93"/>
        <item x="12"/>
        <item x="123"/>
        <item x="90"/>
        <item x="92"/>
        <item x="91"/>
        <item x="152"/>
        <item x="117"/>
        <item x="119"/>
        <item x="142"/>
        <item x="32"/>
        <item x="69"/>
        <item x="122"/>
        <item x="98"/>
        <item x="102"/>
        <item x="30"/>
        <item x="44"/>
        <item x="75"/>
        <item x="121"/>
        <item x="74"/>
        <item x="23"/>
        <item x="138"/>
        <item x="38"/>
        <item x="11"/>
        <item x="101"/>
        <item x="97"/>
        <item x="41"/>
        <item x="148"/>
        <item x="47"/>
        <item x="13"/>
        <item x="55"/>
        <item x="0"/>
        <item x="112"/>
        <item x="17"/>
        <item x="70"/>
        <item x="136"/>
        <item x="120"/>
        <item x="140"/>
        <item x="62"/>
        <item x="42"/>
        <item x="10"/>
        <item x="87"/>
        <item x="133"/>
        <item x="18"/>
        <item x="118"/>
        <item x="114"/>
        <item x="113"/>
        <item x="71"/>
        <item x="46"/>
        <item x="106"/>
        <item x="67"/>
        <item x="49"/>
        <item x="53"/>
        <item x="109"/>
        <item x="59"/>
        <item x="26"/>
        <item x="73"/>
        <item x="60"/>
        <item x="52"/>
        <item x="149"/>
        <item x="153"/>
        <item x="96"/>
        <item x="7"/>
        <item x="43"/>
        <item x="20"/>
        <item x="110"/>
        <item x="6"/>
        <item x="128"/>
        <item x="104"/>
        <item x="146"/>
        <item x="39"/>
        <item x="24"/>
        <item x="100"/>
        <item x="88"/>
        <item x="86"/>
        <item x="63"/>
        <item x="143"/>
        <item x="68"/>
        <item x="15"/>
        <item x="145"/>
        <item x="141"/>
        <item x="9"/>
        <item x="108"/>
        <item x="77"/>
        <item x="8"/>
        <item x="78"/>
        <item x="51"/>
        <item x="54"/>
        <item x="37"/>
        <item x="19"/>
      </items>
    </pivotField>
    <pivotField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Page" compact="0" outline="0" showAll="0" defaultSubtotal="0">
      <items count="8">
        <item x="2"/>
        <item x="3"/>
        <item x="1"/>
        <item x="0"/>
        <item x="4"/>
        <item x="5"/>
        <item x="6"/>
        <item x="7"/>
      </items>
    </pivotField>
    <pivotField compact="0" outline="0" subtotalTop="0" showAll="0" defaultSubtotal="0"/>
    <pivotField axis="axisCol" compact="0" outline="0" subtotalTop="0" showAll="0" defaultSubtotal="0">
      <items count="2">
        <item x="0"/>
        <item x="1"/>
      </items>
    </pivotField>
  </pivotFields>
  <rowFields count="2">
    <field x="0"/>
    <field x="1"/>
  </rowFields>
  <rowItems count="19">
    <i>
      <x v="68"/>
      <x v="143"/>
    </i>
    <i>
      <x v="69"/>
      <x v="77"/>
    </i>
    <i>
      <x v="70"/>
      <x v="100"/>
    </i>
    <i>
      <x v="71"/>
      <x v="113"/>
    </i>
    <i>
      <x v="72"/>
      <x v="22"/>
    </i>
    <i>
      <x v="73"/>
      <x v="122"/>
    </i>
    <i>
      <x v="74"/>
      <x v="85"/>
    </i>
    <i>
      <x v="75"/>
      <x v="83"/>
    </i>
    <i>
      <x v="76"/>
      <x v="30"/>
    </i>
    <i>
      <x v="77"/>
      <x v="149"/>
    </i>
    <i>
      <x v="78"/>
      <x v="151"/>
    </i>
    <i>
      <x v="79"/>
      <x v="13"/>
    </i>
    <i>
      <x v="80"/>
      <x v="9"/>
    </i>
    <i>
      <x v="81"/>
      <x v="59"/>
    </i>
    <i>
      <x v="82"/>
      <x v="36"/>
    </i>
    <i>
      <x v="83"/>
      <x v="39"/>
    </i>
    <i>
      <x v="84"/>
      <x v="45"/>
    </i>
    <i>
      <x v="85"/>
      <x v="61"/>
    </i>
    <i t="grand">
      <x/>
    </i>
  </rowItems>
  <colFields count="1">
    <field x="5"/>
  </colFields>
  <colItems count="2">
    <i>
      <x/>
    </i>
    <i t="grand">
      <x/>
    </i>
  </colItems>
  <pageFields count="1">
    <pageField fld="3" item="1" hier="-1"/>
  </pageFields>
  <dataFields count="1">
    <dataField name="Count of Desa/Kelurahan" fld="1" subtotal="count" baseField="0" baseItem="0"/>
  </dataFields>
  <formats count="5">
    <format dxfId="9">
      <pivotArea outline="0" collapsedLevelsAreSubtotals="1" fieldPosition="0"/>
    </format>
    <format dxfId="8">
      <pivotArea field="5" type="button" dataOnly="0" labelOnly="1" outline="0" axis="axisCol" fieldPosition="0"/>
    </format>
    <format dxfId="7">
      <pivotArea type="topRight" dataOnly="0" labelOnly="1" outline="0" fieldPosition="0"/>
    </format>
    <format dxfId="6">
      <pivotArea dataOnly="0" labelOnly="1" outline="0" fieldPosition="0">
        <references count="1">
          <reference field="5" count="1">
            <x v="0"/>
          </reference>
        </references>
      </pivotArea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ABAFA4D-01B3-419A-9B05-FD7AC0E60ACA}" name="kecamatan" displayName="kecamatan" ref="B3:C11" totalsRowShown="0" headerRowDxfId="19">
  <autoFilter ref="B3:C11" xr:uid="{AABAFA4D-01B3-419A-9B05-FD7AC0E60ACA}"/>
  <tableColumns count="2">
    <tableColumn id="1" xr3:uid="{A1125F0C-FE09-4166-AD7B-73DBD4EBC4A2}" name="Kode Kecamatan"/>
    <tableColumn id="2" xr3:uid="{E0D167A8-3A5E-4516-86B4-3330D28300A8}" name="Kecamatan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61F18E8-D28E-4A8F-B9BB-705CA5C9196B}" name="desakel" displayName="desakel" ref="G3:Q160" totalsRowShown="0" headerRowDxfId="18">
  <autoFilter ref="G3:Q160" xr:uid="{361F18E8-D28E-4A8F-B9BB-705CA5C9196B}"/>
  <tableColumns count="11">
    <tableColumn id="1" xr3:uid="{EEB216AB-969A-43BF-919F-A6B63A5E9E62}" name="Kode Desa/Kelurahan"/>
    <tableColumn id="2" xr3:uid="{53924ED3-384E-4732-A58C-D46C85200CF0}" name="Desa/Kelurahan"/>
    <tableColumn id="3" xr3:uid="{85604B39-7A87-45E7-B17E-7AC4CB3137A0}" name="Kode Kecamatan" dataDxfId="17">
      <calculatedColumnFormula>LEFT(desakel[[#This Row],[Kode Desa/Kelurahan]],8)</calculatedColumnFormula>
    </tableColumn>
    <tableColumn id="4" xr3:uid="{1BE254EE-9C10-41F7-99D3-DB643944581F}" name="Kecamatan" dataDxfId="16">
      <calculatedColumnFormula>VLOOKUP(desakel[[#This Row],[Kode Kecamatan]],kecamatan[],2,0)</calculatedColumnFormula>
    </tableColumn>
    <tableColumn id="6" xr3:uid="{0CACBA3B-8C15-43F5-904D-0B7ABB592BE3}" name="Kode Satuan Desa/Kelurahan"/>
    <tableColumn id="8" xr3:uid="{4BDAF9A0-0379-41D2-BC9F-0ED563014B31}" name="Satuan Desa/Kelurahan" dataDxfId="15">
      <calculatedColumnFormula>VLOOKUP(desakel[[#This Row],[Kode Satuan Desa/Kelurahan]],kodedskel[],2,0)</calculatedColumnFormula>
    </tableColumn>
    <tableColumn id="5" xr3:uid="{749222E7-3A63-4131-99A3-9B4D5F26F015}" name="Kode Kabupaten" dataDxfId="14">
      <calculatedColumnFormula>LEFT(desakel[[#This Row],[Kode Desa/Kelurahan]],5)</calculatedColumnFormula>
    </tableColumn>
    <tableColumn id="7" xr3:uid="{F2E0D572-A81A-4BAA-8197-AE924B897E57}" name="Kabupaten" dataDxfId="13">
      <calculatedColumnFormula>IF(desakel[[#This Row],[Kode Kabupaten]]="63.11","Balangan","Kalimantan Selatan")</calculatedColumnFormula>
    </tableColumn>
    <tableColumn id="10" xr3:uid="{47305F55-C01E-4FD4-A721-8088C1D1938A}" name="Kode Provinsi" dataDxfId="12">
      <calculatedColumnFormula>LEFT(desakel[[#This Row],[Kode Desa/Kelurahan]],2)</calculatedColumnFormula>
    </tableColumn>
    <tableColumn id="11" xr3:uid="{A71F4F8E-962D-421C-A2AA-8DC2EF737738}" name="Provinsi" dataDxfId="11">
      <calculatedColumnFormula>IF(desakel[[#This Row],[Kode Provinsi]]="63.11","Balangan","Kalimantan Selatan")</calculatedColumnFormula>
    </tableColumn>
    <tableColumn id="9" xr3:uid="{10B43E60-DF97-4BB5-9C4E-7CFB939447EC}" name="Keterangan" dataDxfId="1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EDF38D0-E553-46F0-8F89-436F69669973}" name="kodedskel" displayName="kodedskel" ref="B13:C16" totalsRowShown="0">
  <autoFilter ref="B13:C16" xr:uid="{9EDF38D0-E553-46F0-8F89-436F69669973}"/>
  <tableColumns count="2">
    <tableColumn id="1" xr3:uid="{68B0CB3C-05F0-44E4-AA07-A202B0068B4D}" name="Kode Satuan desa/kel"/>
    <tableColumn id="2" xr3:uid="{124E05C6-9348-4453-BEE9-E9F0D01E5388}" name="Desa/Keluraha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4F941-F998-4500-A754-ADEE681248F2}">
  <dimension ref="A1"/>
  <sheetViews>
    <sheetView topLeftCell="E1" zoomScaleNormal="100" workbookViewId="0">
      <selection activeCell="Z7" sqref="Z7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2CB9B-F9CB-4104-804E-189E16CB7467}">
  <dimension ref="A1:S205"/>
  <sheetViews>
    <sheetView topLeftCell="A177" zoomScale="90" zoomScaleNormal="90" workbookViewId="0">
      <selection activeCell="J159" activeCellId="5" sqref="H170 H162 J170 J162 H159 J159"/>
    </sheetView>
  </sheetViews>
  <sheetFormatPr defaultRowHeight="14.4" x14ac:dyDescent="0.3"/>
  <cols>
    <col min="1" max="1" width="15.44140625" customWidth="1"/>
    <col min="5" max="5" width="8.88671875" style="1"/>
    <col min="7" max="7" width="8.88671875" style="1"/>
    <col min="8" max="8" width="18.21875" bestFit="1" customWidth="1"/>
  </cols>
  <sheetData>
    <row r="1" spans="1:10" x14ac:dyDescent="0.3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t="s">
        <v>5</v>
      </c>
      <c r="G1" s="1" t="s">
        <v>6</v>
      </c>
      <c r="H1" t="s">
        <v>7</v>
      </c>
      <c r="I1" t="s">
        <v>8</v>
      </c>
      <c r="J1" t="s">
        <v>9</v>
      </c>
    </row>
    <row r="2" spans="1:10" x14ac:dyDescent="0.3">
      <c r="A2" t="s">
        <v>10</v>
      </c>
      <c r="B2" t="s">
        <v>11</v>
      </c>
      <c r="C2" t="s">
        <v>12</v>
      </c>
      <c r="D2" t="s">
        <v>12</v>
      </c>
      <c r="E2" s="1" t="s">
        <v>12</v>
      </c>
      <c r="F2" t="s">
        <v>12</v>
      </c>
      <c r="J2" t="s">
        <v>13</v>
      </c>
    </row>
    <row r="3" spans="1:10" x14ac:dyDescent="0.3">
      <c r="A3" t="s">
        <v>14</v>
      </c>
      <c r="B3" t="s">
        <v>15</v>
      </c>
      <c r="C3" t="s">
        <v>12</v>
      </c>
      <c r="D3" t="s">
        <v>12</v>
      </c>
      <c r="E3" s="1" t="s">
        <v>16</v>
      </c>
      <c r="F3" t="s">
        <v>17</v>
      </c>
      <c r="H3" t="s">
        <v>18</v>
      </c>
      <c r="I3">
        <v>1828.5129999999999</v>
      </c>
      <c r="J3" t="s">
        <v>19</v>
      </c>
    </row>
    <row r="4" spans="1:10" x14ac:dyDescent="0.3">
      <c r="A4" t="s">
        <v>20</v>
      </c>
      <c r="B4" t="s">
        <v>12</v>
      </c>
      <c r="C4" t="s">
        <v>12</v>
      </c>
      <c r="D4" t="s">
        <v>12</v>
      </c>
      <c r="E4" s="1" t="s">
        <v>21</v>
      </c>
      <c r="F4" t="s">
        <v>22</v>
      </c>
      <c r="H4" t="s">
        <v>23</v>
      </c>
      <c r="J4" t="s">
        <v>12</v>
      </c>
    </row>
    <row r="5" spans="1:10" x14ac:dyDescent="0.3">
      <c r="A5" t="s">
        <v>24</v>
      </c>
      <c r="G5" s="1">
        <v>1</v>
      </c>
      <c r="H5" t="s">
        <v>25</v>
      </c>
    </row>
    <row r="6" spans="1:10" x14ac:dyDescent="0.3">
      <c r="A6" t="s">
        <v>26</v>
      </c>
      <c r="G6" s="1">
        <v>2</v>
      </c>
      <c r="H6" t="s">
        <v>27</v>
      </c>
    </row>
    <row r="7" spans="1:10" x14ac:dyDescent="0.3">
      <c r="A7" t="s">
        <v>28</v>
      </c>
      <c r="G7" s="1">
        <v>3</v>
      </c>
      <c r="H7" t="s">
        <v>29</v>
      </c>
    </row>
    <row r="8" spans="1:10" x14ac:dyDescent="0.3">
      <c r="A8" t="s">
        <v>30</v>
      </c>
      <c r="G8" s="1">
        <v>4</v>
      </c>
      <c r="H8" t="s">
        <v>31</v>
      </c>
    </row>
    <row r="9" spans="1:10" x14ac:dyDescent="0.3">
      <c r="A9" t="s">
        <v>32</v>
      </c>
      <c r="G9" s="1">
        <v>5</v>
      </c>
      <c r="H9" t="s">
        <v>33</v>
      </c>
    </row>
    <row r="10" spans="1:10" x14ac:dyDescent="0.3">
      <c r="A10" t="s">
        <v>34</v>
      </c>
      <c r="G10" s="1">
        <v>6</v>
      </c>
      <c r="H10" t="s">
        <v>35</v>
      </c>
    </row>
    <row r="11" spans="1:10" x14ac:dyDescent="0.3">
      <c r="A11" t="s">
        <v>36</v>
      </c>
      <c r="G11" s="1">
        <v>7</v>
      </c>
      <c r="H11" t="s">
        <v>37</v>
      </c>
    </row>
    <row r="12" spans="1:10" x14ac:dyDescent="0.3">
      <c r="A12" t="s">
        <v>38</v>
      </c>
      <c r="G12" s="1">
        <v>8</v>
      </c>
      <c r="H12" t="s">
        <v>39</v>
      </c>
    </row>
    <row r="13" spans="1:10" x14ac:dyDescent="0.3">
      <c r="A13" t="s">
        <v>40</v>
      </c>
      <c r="G13" s="1">
        <v>9</v>
      </c>
      <c r="H13" t="s">
        <v>41</v>
      </c>
    </row>
    <row r="14" spans="1:10" x14ac:dyDescent="0.3">
      <c r="A14" t="s">
        <v>42</v>
      </c>
      <c r="G14" s="1">
        <v>10</v>
      </c>
      <c r="H14" t="s">
        <v>43</v>
      </c>
    </row>
    <row r="15" spans="1:10" x14ac:dyDescent="0.3">
      <c r="A15" t="s">
        <v>44</v>
      </c>
      <c r="G15" s="1">
        <v>11</v>
      </c>
      <c r="H15" t="s">
        <v>45</v>
      </c>
    </row>
    <row r="16" spans="1:10" x14ac:dyDescent="0.3">
      <c r="A16" t="s">
        <v>46</v>
      </c>
      <c r="G16" s="1">
        <v>12</v>
      </c>
      <c r="H16" t="s">
        <v>47</v>
      </c>
    </row>
    <row r="17" spans="1:10" x14ac:dyDescent="0.3">
      <c r="A17" t="s">
        <v>48</v>
      </c>
      <c r="G17" s="1">
        <v>13</v>
      </c>
      <c r="H17" t="s">
        <v>49</v>
      </c>
    </row>
    <row r="18" spans="1:10" x14ac:dyDescent="0.3">
      <c r="A18" t="s">
        <v>50</v>
      </c>
      <c r="G18" s="1">
        <v>14</v>
      </c>
      <c r="H18" t="s">
        <v>51</v>
      </c>
    </row>
    <row r="19" spans="1:10" x14ac:dyDescent="0.3">
      <c r="A19" t="s">
        <v>52</v>
      </c>
      <c r="G19" s="1">
        <v>15</v>
      </c>
      <c r="H19" t="s">
        <v>53</v>
      </c>
    </row>
    <row r="20" spans="1:10" x14ac:dyDescent="0.3">
      <c r="A20" t="s">
        <v>54</v>
      </c>
      <c r="G20" s="1">
        <v>16</v>
      </c>
      <c r="H20" t="s">
        <v>55</v>
      </c>
    </row>
    <row r="21" spans="1:10" x14ac:dyDescent="0.3">
      <c r="A21" t="s">
        <v>56</v>
      </c>
      <c r="G21" s="1">
        <v>17</v>
      </c>
      <c r="H21" t="s">
        <v>57</v>
      </c>
    </row>
    <row r="22" spans="1:10" x14ac:dyDescent="0.3">
      <c r="A22" t="s">
        <v>58</v>
      </c>
      <c r="G22" s="1">
        <v>18</v>
      </c>
      <c r="H22" t="s">
        <v>59</v>
      </c>
    </row>
    <row r="23" spans="1:10" x14ac:dyDescent="0.3">
      <c r="A23" t="s">
        <v>60</v>
      </c>
      <c r="G23" s="1">
        <v>19</v>
      </c>
      <c r="H23" t="s">
        <v>61</v>
      </c>
    </row>
    <row r="24" spans="1:10" x14ac:dyDescent="0.3">
      <c r="A24" t="s">
        <v>62</v>
      </c>
      <c r="G24" s="1">
        <v>20</v>
      </c>
      <c r="H24" t="s">
        <v>63</v>
      </c>
    </row>
    <row r="25" spans="1:10" x14ac:dyDescent="0.3">
      <c r="A25" t="s">
        <v>64</v>
      </c>
      <c r="G25" s="1">
        <v>21</v>
      </c>
      <c r="H25" t="s">
        <v>65</v>
      </c>
    </row>
    <row r="26" spans="1:10" x14ac:dyDescent="0.3">
      <c r="A26" t="s">
        <v>66</v>
      </c>
      <c r="B26" t="s">
        <v>12</v>
      </c>
      <c r="C26" t="s">
        <v>12</v>
      </c>
      <c r="D26" t="s">
        <v>12</v>
      </c>
      <c r="E26" s="1" t="s">
        <v>67</v>
      </c>
      <c r="F26" t="s">
        <v>22</v>
      </c>
      <c r="H26" t="s">
        <v>68</v>
      </c>
      <c r="J26" t="s">
        <v>12</v>
      </c>
    </row>
    <row r="27" spans="1:10" x14ac:dyDescent="0.3">
      <c r="A27" t="s">
        <v>69</v>
      </c>
      <c r="G27" s="1">
        <v>1</v>
      </c>
      <c r="H27" t="s">
        <v>70</v>
      </c>
    </row>
    <row r="28" spans="1:10" x14ac:dyDescent="0.3">
      <c r="A28" t="s">
        <v>71</v>
      </c>
      <c r="G28" s="1">
        <v>2</v>
      </c>
      <c r="H28" t="s">
        <v>72</v>
      </c>
    </row>
    <row r="29" spans="1:10" x14ac:dyDescent="0.3">
      <c r="A29" t="s">
        <v>73</v>
      </c>
      <c r="G29" s="1">
        <v>3</v>
      </c>
      <c r="H29" t="s">
        <v>74</v>
      </c>
    </row>
    <row r="30" spans="1:10" x14ac:dyDescent="0.3">
      <c r="A30" t="s">
        <v>75</v>
      </c>
      <c r="G30" s="1">
        <v>4</v>
      </c>
      <c r="H30" t="s">
        <v>76</v>
      </c>
    </row>
    <row r="31" spans="1:10" x14ac:dyDescent="0.3">
      <c r="A31" t="s">
        <v>77</v>
      </c>
      <c r="G31" s="1">
        <v>5</v>
      </c>
      <c r="H31" t="s">
        <v>78</v>
      </c>
    </row>
    <row r="32" spans="1:10" x14ac:dyDescent="0.3">
      <c r="A32" t="s">
        <v>12</v>
      </c>
      <c r="B32" t="s">
        <v>12</v>
      </c>
      <c r="C32" t="s">
        <v>12</v>
      </c>
      <c r="D32" t="s">
        <v>12</v>
      </c>
      <c r="E32" s="1" t="s">
        <v>12</v>
      </c>
      <c r="F32" t="s">
        <v>12</v>
      </c>
      <c r="H32" t="s">
        <v>79</v>
      </c>
      <c r="J32" t="s">
        <v>12</v>
      </c>
    </row>
    <row r="33" spans="1:10" x14ac:dyDescent="0.3">
      <c r="A33" t="s">
        <v>12</v>
      </c>
      <c r="B33" t="s">
        <v>12</v>
      </c>
      <c r="C33" t="s">
        <v>12</v>
      </c>
      <c r="D33" t="s">
        <v>12</v>
      </c>
      <c r="E33" s="1" t="s">
        <v>12</v>
      </c>
      <c r="F33" t="s">
        <v>12</v>
      </c>
      <c r="H33" t="s">
        <v>80</v>
      </c>
      <c r="J33" t="s">
        <v>12</v>
      </c>
    </row>
    <row r="34" spans="1:10" x14ac:dyDescent="0.3">
      <c r="A34" t="s">
        <v>81</v>
      </c>
      <c r="G34" s="1">
        <v>6</v>
      </c>
      <c r="H34" t="s">
        <v>82</v>
      </c>
    </row>
    <row r="35" spans="1:10" x14ac:dyDescent="0.3">
      <c r="A35" t="s">
        <v>83</v>
      </c>
      <c r="G35" s="1">
        <v>7</v>
      </c>
      <c r="H35" t="s">
        <v>84</v>
      </c>
    </row>
    <row r="36" spans="1:10" x14ac:dyDescent="0.3">
      <c r="A36" t="s">
        <v>85</v>
      </c>
      <c r="G36" s="1">
        <v>8</v>
      </c>
      <c r="H36" t="s">
        <v>86</v>
      </c>
    </row>
    <row r="37" spans="1:10" x14ac:dyDescent="0.3">
      <c r="A37" t="s">
        <v>87</v>
      </c>
      <c r="G37" s="1">
        <v>9</v>
      </c>
      <c r="H37" t="s">
        <v>88</v>
      </c>
    </row>
    <row r="38" spans="1:10" x14ac:dyDescent="0.3">
      <c r="A38" t="s">
        <v>89</v>
      </c>
      <c r="G38" s="1">
        <v>10</v>
      </c>
      <c r="H38" t="s">
        <v>90</v>
      </c>
    </row>
    <row r="39" spans="1:10" x14ac:dyDescent="0.3">
      <c r="A39" t="s">
        <v>91</v>
      </c>
      <c r="G39" s="1">
        <v>11</v>
      </c>
      <c r="H39" t="s">
        <v>92</v>
      </c>
    </row>
    <row r="40" spans="1:10" x14ac:dyDescent="0.3">
      <c r="A40" t="s">
        <v>93</v>
      </c>
      <c r="G40" s="1">
        <v>12</v>
      </c>
      <c r="H40" t="s">
        <v>94</v>
      </c>
    </row>
    <row r="41" spans="1:10" x14ac:dyDescent="0.3">
      <c r="A41" t="s">
        <v>95</v>
      </c>
      <c r="G41" s="1">
        <v>13</v>
      </c>
      <c r="H41" t="s">
        <v>96</v>
      </c>
    </row>
    <row r="42" spans="1:10" x14ac:dyDescent="0.3">
      <c r="A42" t="s">
        <v>97</v>
      </c>
      <c r="G42" s="1">
        <v>14</v>
      </c>
      <c r="H42" t="s">
        <v>98</v>
      </c>
    </row>
    <row r="43" spans="1:10" x14ac:dyDescent="0.3">
      <c r="A43" t="s">
        <v>99</v>
      </c>
      <c r="G43" s="1">
        <v>15</v>
      </c>
      <c r="H43" t="s">
        <v>100</v>
      </c>
    </row>
    <row r="44" spans="1:10" x14ac:dyDescent="0.3">
      <c r="A44" t="s">
        <v>101</v>
      </c>
      <c r="G44" s="1">
        <v>16</v>
      </c>
      <c r="H44" t="s">
        <v>102</v>
      </c>
    </row>
    <row r="45" spans="1:10" x14ac:dyDescent="0.3">
      <c r="A45" t="s">
        <v>103</v>
      </c>
      <c r="G45" s="1">
        <v>17</v>
      </c>
      <c r="H45" t="s">
        <v>104</v>
      </c>
    </row>
    <row r="46" spans="1:10" x14ac:dyDescent="0.3">
      <c r="A46" t="s">
        <v>105</v>
      </c>
      <c r="G46" s="1">
        <v>18</v>
      </c>
      <c r="H46" t="s">
        <v>106</v>
      </c>
    </row>
    <row r="47" spans="1:10" x14ac:dyDescent="0.3">
      <c r="A47" t="s">
        <v>107</v>
      </c>
      <c r="G47" s="1">
        <v>19</v>
      </c>
      <c r="H47" t="s">
        <v>108</v>
      </c>
    </row>
    <row r="48" spans="1:10" x14ac:dyDescent="0.3">
      <c r="A48" t="s">
        <v>109</v>
      </c>
      <c r="G48" s="1">
        <v>20</v>
      </c>
      <c r="H48" t="s">
        <v>110</v>
      </c>
    </row>
    <row r="49" spans="1:10" x14ac:dyDescent="0.3">
      <c r="A49" t="s">
        <v>111</v>
      </c>
      <c r="G49" s="1">
        <v>21</v>
      </c>
      <c r="H49" t="s">
        <v>112</v>
      </c>
    </row>
    <row r="50" spans="1:10" x14ac:dyDescent="0.3">
      <c r="A50" t="s">
        <v>113</v>
      </c>
      <c r="G50" s="1">
        <v>22</v>
      </c>
      <c r="H50" t="s">
        <v>114</v>
      </c>
      <c r="J50" t="s">
        <v>115</v>
      </c>
    </row>
    <row r="51" spans="1:10" x14ac:dyDescent="0.3">
      <c r="A51" t="s">
        <v>116</v>
      </c>
      <c r="G51" s="1">
        <v>23</v>
      </c>
      <c r="H51" t="s">
        <v>117</v>
      </c>
      <c r="J51" t="s">
        <v>118</v>
      </c>
    </row>
    <row r="52" spans="1:10" x14ac:dyDescent="0.3">
      <c r="A52" t="s">
        <v>119</v>
      </c>
      <c r="G52" s="1">
        <v>24</v>
      </c>
      <c r="H52" t="s">
        <v>120</v>
      </c>
      <c r="J52" t="s">
        <v>121</v>
      </c>
    </row>
    <row r="53" spans="1:10" x14ac:dyDescent="0.3">
      <c r="A53" t="s">
        <v>122</v>
      </c>
      <c r="B53" t="s">
        <v>12</v>
      </c>
      <c r="C53" t="s">
        <v>12</v>
      </c>
      <c r="D53" t="s">
        <v>12</v>
      </c>
      <c r="E53" s="1" t="s">
        <v>123</v>
      </c>
      <c r="F53" t="s">
        <v>22</v>
      </c>
      <c r="H53" t="s">
        <v>124</v>
      </c>
      <c r="I53" t="s">
        <v>12</v>
      </c>
      <c r="J53" t="s">
        <v>12</v>
      </c>
    </row>
    <row r="54" spans="1:10" x14ac:dyDescent="0.3">
      <c r="A54" t="s">
        <v>12</v>
      </c>
      <c r="B54" t="s">
        <v>12</v>
      </c>
      <c r="C54" t="s">
        <v>12</v>
      </c>
      <c r="D54" t="s">
        <v>12</v>
      </c>
      <c r="E54" s="1" t="s">
        <v>12</v>
      </c>
      <c r="F54" t="s">
        <v>12</v>
      </c>
      <c r="H54" t="s">
        <v>125</v>
      </c>
      <c r="I54" t="s">
        <v>12</v>
      </c>
      <c r="J54" t="s">
        <v>126</v>
      </c>
    </row>
    <row r="55" spans="1:10" x14ac:dyDescent="0.3">
      <c r="A55" t="s">
        <v>12</v>
      </c>
      <c r="B55" t="s">
        <v>12</v>
      </c>
      <c r="C55" t="s">
        <v>12</v>
      </c>
      <c r="D55" t="s">
        <v>12</v>
      </c>
      <c r="E55" s="1" t="s">
        <v>12</v>
      </c>
      <c r="F55" t="s">
        <v>12</v>
      </c>
      <c r="H55" t="s">
        <v>127</v>
      </c>
      <c r="I55" t="s">
        <v>12</v>
      </c>
      <c r="J55" t="s">
        <v>126</v>
      </c>
    </row>
    <row r="56" spans="1:10" x14ac:dyDescent="0.3">
      <c r="A56" t="s">
        <v>12</v>
      </c>
      <c r="B56" t="s">
        <v>12</v>
      </c>
      <c r="C56" t="s">
        <v>12</v>
      </c>
      <c r="D56" t="s">
        <v>12</v>
      </c>
      <c r="E56" s="1" t="s">
        <v>12</v>
      </c>
      <c r="F56" t="s">
        <v>12</v>
      </c>
      <c r="H56" t="s">
        <v>128</v>
      </c>
      <c r="I56" t="s">
        <v>12</v>
      </c>
      <c r="J56" t="s">
        <v>126</v>
      </c>
    </row>
    <row r="57" spans="1:10" x14ac:dyDescent="0.3">
      <c r="A57" t="s">
        <v>129</v>
      </c>
      <c r="G57" s="1">
        <v>1</v>
      </c>
      <c r="H57" t="s">
        <v>130</v>
      </c>
    </row>
    <row r="58" spans="1:10" x14ac:dyDescent="0.3">
      <c r="A58" t="s">
        <v>131</v>
      </c>
      <c r="G58" s="1">
        <v>2</v>
      </c>
      <c r="H58" t="s">
        <v>132</v>
      </c>
    </row>
    <row r="59" spans="1:10" x14ac:dyDescent="0.3">
      <c r="A59" t="s">
        <v>133</v>
      </c>
      <c r="G59" s="1">
        <v>3</v>
      </c>
      <c r="H59" t="s">
        <v>134</v>
      </c>
    </row>
    <row r="60" spans="1:10" x14ac:dyDescent="0.3">
      <c r="A60" t="s">
        <v>135</v>
      </c>
      <c r="G60" s="1">
        <v>4</v>
      </c>
      <c r="H60" t="s">
        <v>136</v>
      </c>
    </row>
    <row r="61" spans="1:10" x14ac:dyDescent="0.3">
      <c r="A61" t="s">
        <v>137</v>
      </c>
      <c r="G61" s="1">
        <v>5</v>
      </c>
      <c r="H61" t="s">
        <v>138</v>
      </c>
    </row>
    <row r="62" spans="1:10" x14ac:dyDescent="0.3">
      <c r="A62" t="s">
        <v>139</v>
      </c>
      <c r="G62" s="1">
        <v>6</v>
      </c>
      <c r="H62" t="s">
        <v>140</v>
      </c>
    </row>
    <row r="63" spans="1:10" x14ac:dyDescent="0.3">
      <c r="A63" t="s">
        <v>141</v>
      </c>
      <c r="G63" s="1">
        <v>7</v>
      </c>
      <c r="H63" t="s">
        <v>142</v>
      </c>
    </row>
    <row r="64" spans="1:10" x14ac:dyDescent="0.3">
      <c r="A64" t="s">
        <v>143</v>
      </c>
      <c r="G64" s="1">
        <v>8</v>
      </c>
      <c r="H64" t="s">
        <v>144</v>
      </c>
    </row>
    <row r="65" spans="1:10" x14ac:dyDescent="0.3">
      <c r="A65" t="s">
        <v>145</v>
      </c>
      <c r="G65" s="1">
        <v>9</v>
      </c>
      <c r="H65" t="s">
        <v>146</v>
      </c>
    </row>
    <row r="66" spans="1:10" x14ac:dyDescent="0.3">
      <c r="A66" t="s">
        <v>147</v>
      </c>
      <c r="G66" s="1">
        <v>10</v>
      </c>
      <c r="H66" t="s">
        <v>148</v>
      </c>
    </row>
    <row r="67" spans="1:10" x14ac:dyDescent="0.3">
      <c r="A67" t="s">
        <v>149</v>
      </c>
      <c r="G67" s="1">
        <v>11</v>
      </c>
      <c r="H67" t="s">
        <v>150</v>
      </c>
    </row>
    <row r="68" spans="1:10" x14ac:dyDescent="0.3">
      <c r="A68" t="s">
        <v>12</v>
      </c>
      <c r="B68" t="s">
        <v>12</v>
      </c>
      <c r="C68" t="s">
        <v>12</v>
      </c>
      <c r="D68" t="s">
        <v>12</v>
      </c>
      <c r="E68" s="1" t="s">
        <v>12</v>
      </c>
      <c r="F68" t="s">
        <v>12</v>
      </c>
      <c r="H68" t="s">
        <v>151</v>
      </c>
      <c r="I68" t="s">
        <v>12</v>
      </c>
      <c r="J68" t="s">
        <v>126</v>
      </c>
    </row>
    <row r="69" spans="1:10" x14ac:dyDescent="0.3">
      <c r="A69" t="s">
        <v>152</v>
      </c>
      <c r="G69" s="1">
        <v>12</v>
      </c>
      <c r="H69" t="s">
        <v>153</v>
      </c>
    </row>
    <row r="70" spans="1:10" x14ac:dyDescent="0.3">
      <c r="A70" t="s">
        <v>12</v>
      </c>
      <c r="B70" t="s">
        <v>12</v>
      </c>
      <c r="C70" t="s">
        <v>12</v>
      </c>
      <c r="D70" t="s">
        <v>12</v>
      </c>
      <c r="E70" s="1" t="s">
        <v>12</v>
      </c>
      <c r="F70" t="s">
        <v>12</v>
      </c>
      <c r="H70" t="s">
        <v>154</v>
      </c>
      <c r="I70" t="s">
        <v>12</v>
      </c>
      <c r="J70" t="s">
        <v>126</v>
      </c>
    </row>
    <row r="71" spans="1:10" x14ac:dyDescent="0.3">
      <c r="A71" t="s">
        <v>155</v>
      </c>
      <c r="G71" s="1">
        <v>13</v>
      </c>
      <c r="H71" t="s">
        <v>156</v>
      </c>
    </row>
    <row r="72" spans="1:10" x14ac:dyDescent="0.3">
      <c r="A72" t="s">
        <v>12</v>
      </c>
      <c r="B72" t="s">
        <v>12</v>
      </c>
      <c r="C72" t="s">
        <v>12</v>
      </c>
      <c r="D72" t="s">
        <v>12</v>
      </c>
      <c r="E72" s="1" t="s">
        <v>12</v>
      </c>
      <c r="F72" t="s">
        <v>12</v>
      </c>
      <c r="H72" t="s">
        <v>157</v>
      </c>
      <c r="I72" t="s">
        <v>12</v>
      </c>
      <c r="J72" t="s">
        <v>126</v>
      </c>
    </row>
    <row r="73" spans="1:10" x14ac:dyDescent="0.3">
      <c r="A73" t="s">
        <v>158</v>
      </c>
      <c r="G73" s="1">
        <v>14</v>
      </c>
      <c r="H73" t="s">
        <v>159</v>
      </c>
    </row>
    <row r="74" spans="1:10" x14ac:dyDescent="0.3">
      <c r="A74" t="s">
        <v>160</v>
      </c>
      <c r="G74" s="1">
        <v>15</v>
      </c>
      <c r="H74" t="s">
        <v>161</v>
      </c>
    </row>
    <row r="75" spans="1:10" x14ac:dyDescent="0.3">
      <c r="A75" t="s">
        <v>162</v>
      </c>
      <c r="G75" s="1">
        <v>16</v>
      </c>
      <c r="H75" t="s">
        <v>163</v>
      </c>
    </row>
    <row r="76" spans="1:10" x14ac:dyDescent="0.3">
      <c r="A76" t="s">
        <v>12</v>
      </c>
      <c r="B76" t="s">
        <v>12</v>
      </c>
      <c r="C76" t="s">
        <v>12</v>
      </c>
      <c r="D76" t="s">
        <v>12</v>
      </c>
      <c r="E76" s="1" t="s">
        <v>12</v>
      </c>
      <c r="F76" t="s">
        <v>12</v>
      </c>
      <c r="H76" t="s">
        <v>164</v>
      </c>
      <c r="I76" t="s">
        <v>12</v>
      </c>
      <c r="J76" t="s">
        <v>126</v>
      </c>
    </row>
    <row r="77" spans="1:10" x14ac:dyDescent="0.3">
      <c r="A77" t="s">
        <v>165</v>
      </c>
      <c r="G77" s="1">
        <v>17</v>
      </c>
      <c r="H77" t="s">
        <v>166</v>
      </c>
    </row>
    <row r="78" spans="1:10" x14ac:dyDescent="0.3">
      <c r="A78" t="s">
        <v>167</v>
      </c>
      <c r="G78" s="1">
        <v>18</v>
      </c>
      <c r="H78" t="s">
        <v>168</v>
      </c>
    </row>
    <row r="79" spans="1:10" x14ac:dyDescent="0.3">
      <c r="A79" t="s">
        <v>169</v>
      </c>
      <c r="G79" s="1">
        <v>19</v>
      </c>
      <c r="H79" t="s">
        <v>170</v>
      </c>
    </row>
    <row r="80" spans="1:10" x14ac:dyDescent="0.3">
      <c r="A80" t="s">
        <v>171</v>
      </c>
      <c r="G80" s="1">
        <v>20</v>
      </c>
      <c r="H80" t="s">
        <v>172</v>
      </c>
    </row>
    <row r="81" spans="1:10" x14ac:dyDescent="0.3">
      <c r="A81" t="s">
        <v>12</v>
      </c>
      <c r="B81" t="s">
        <v>12</v>
      </c>
      <c r="C81" t="s">
        <v>12</v>
      </c>
      <c r="D81" t="s">
        <v>12</v>
      </c>
      <c r="E81" s="1" t="s">
        <v>12</v>
      </c>
      <c r="F81" t="s">
        <v>12</v>
      </c>
      <c r="H81" t="s">
        <v>173</v>
      </c>
      <c r="I81" t="s">
        <v>12</v>
      </c>
      <c r="J81" t="s">
        <v>126</v>
      </c>
    </row>
    <row r="82" spans="1:10" x14ac:dyDescent="0.3">
      <c r="A82" t="s">
        <v>174</v>
      </c>
      <c r="G82" s="1">
        <v>21</v>
      </c>
      <c r="H82" t="s">
        <v>175</v>
      </c>
    </row>
    <row r="83" spans="1:10" x14ac:dyDescent="0.3">
      <c r="A83" t="s">
        <v>12</v>
      </c>
      <c r="B83" t="s">
        <v>12</v>
      </c>
      <c r="C83" t="s">
        <v>12</v>
      </c>
      <c r="D83" t="s">
        <v>12</v>
      </c>
      <c r="E83" s="1" t="s">
        <v>12</v>
      </c>
      <c r="F83" t="s">
        <v>12</v>
      </c>
      <c r="H83" t="s">
        <v>176</v>
      </c>
      <c r="I83" t="s">
        <v>12</v>
      </c>
      <c r="J83" t="s">
        <v>126</v>
      </c>
    </row>
    <row r="84" spans="1:10" x14ac:dyDescent="0.3">
      <c r="A84" t="s">
        <v>177</v>
      </c>
      <c r="G84" s="1">
        <v>22</v>
      </c>
      <c r="H84" t="s">
        <v>178</v>
      </c>
    </row>
    <row r="85" spans="1:10" x14ac:dyDescent="0.3">
      <c r="A85" t="s">
        <v>179</v>
      </c>
      <c r="G85" s="1">
        <v>23</v>
      </c>
      <c r="H85" t="s">
        <v>180</v>
      </c>
    </row>
    <row r="86" spans="1:10" x14ac:dyDescent="0.3">
      <c r="A86" t="s">
        <v>12</v>
      </c>
      <c r="B86" t="s">
        <v>12</v>
      </c>
      <c r="C86" t="s">
        <v>12</v>
      </c>
      <c r="D86" t="s">
        <v>12</v>
      </c>
      <c r="E86" s="1" t="s">
        <v>12</v>
      </c>
      <c r="F86" t="s">
        <v>12</v>
      </c>
      <c r="H86" t="s">
        <v>181</v>
      </c>
      <c r="I86" t="s">
        <v>12</v>
      </c>
      <c r="J86" t="s">
        <v>126</v>
      </c>
    </row>
    <row r="87" spans="1:10" x14ac:dyDescent="0.3">
      <c r="A87" t="s">
        <v>182</v>
      </c>
      <c r="B87" t="s">
        <v>12</v>
      </c>
      <c r="C87" t="s">
        <v>12</v>
      </c>
      <c r="D87" t="s">
        <v>12</v>
      </c>
      <c r="E87" s="1" t="s">
        <v>183</v>
      </c>
      <c r="F87" t="s">
        <v>22</v>
      </c>
      <c r="H87" t="s">
        <v>184</v>
      </c>
      <c r="I87" t="s">
        <v>12</v>
      </c>
      <c r="J87" t="s">
        <v>12</v>
      </c>
    </row>
    <row r="88" spans="1:10" x14ac:dyDescent="0.3">
      <c r="A88" t="s">
        <v>185</v>
      </c>
      <c r="G88" s="1">
        <v>1</v>
      </c>
      <c r="H88" t="s">
        <v>186</v>
      </c>
    </row>
    <row r="89" spans="1:10" x14ac:dyDescent="0.3">
      <c r="A89" t="s">
        <v>187</v>
      </c>
      <c r="G89" s="1">
        <v>2</v>
      </c>
      <c r="H89" t="s">
        <v>188</v>
      </c>
    </row>
    <row r="90" spans="1:10" x14ac:dyDescent="0.3">
      <c r="A90" t="s">
        <v>189</v>
      </c>
      <c r="G90" s="1">
        <v>3</v>
      </c>
      <c r="H90" t="s">
        <v>190</v>
      </c>
    </row>
    <row r="91" spans="1:10" x14ac:dyDescent="0.3">
      <c r="A91" t="s">
        <v>191</v>
      </c>
      <c r="G91" s="1">
        <v>4</v>
      </c>
      <c r="H91" t="s">
        <v>192</v>
      </c>
    </row>
    <row r="92" spans="1:10" x14ac:dyDescent="0.3">
      <c r="A92" t="s">
        <v>193</v>
      </c>
      <c r="G92" s="1">
        <v>5</v>
      </c>
      <c r="H92" t="s">
        <v>194</v>
      </c>
    </row>
    <row r="93" spans="1:10" x14ac:dyDescent="0.3">
      <c r="A93" t="s">
        <v>195</v>
      </c>
      <c r="G93" s="1">
        <v>6</v>
      </c>
      <c r="H93" t="s">
        <v>196</v>
      </c>
    </row>
    <row r="94" spans="1:10" x14ac:dyDescent="0.3">
      <c r="A94" t="s">
        <v>197</v>
      </c>
      <c r="G94" s="1">
        <v>7</v>
      </c>
      <c r="H94" t="s">
        <v>198</v>
      </c>
    </row>
    <row r="95" spans="1:10" x14ac:dyDescent="0.3">
      <c r="A95" t="s">
        <v>199</v>
      </c>
      <c r="G95" s="1">
        <v>8</v>
      </c>
      <c r="H95" t="s">
        <v>200</v>
      </c>
    </row>
    <row r="96" spans="1:10" x14ac:dyDescent="0.3">
      <c r="A96" t="s">
        <v>201</v>
      </c>
      <c r="G96" s="1">
        <v>9</v>
      </c>
      <c r="H96" t="s">
        <v>202</v>
      </c>
    </row>
    <row r="97" spans="1:10" x14ac:dyDescent="0.3">
      <c r="A97" t="s">
        <v>203</v>
      </c>
      <c r="G97" s="1">
        <v>10</v>
      </c>
      <c r="H97" t="s">
        <v>204</v>
      </c>
    </row>
    <row r="98" spans="1:10" x14ac:dyDescent="0.3">
      <c r="A98" t="s">
        <v>205</v>
      </c>
      <c r="G98" s="1">
        <v>11</v>
      </c>
      <c r="H98" t="s">
        <v>206</v>
      </c>
    </row>
    <row r="99" spans="1:10" x14ac:dyDescent="0.3">
      <c r="A99" t="s">
        <v>207</v>
      </c>
      <c r="G99" s="1">
        <v>12</v>
      </c>
      <c r="H99" t="s">
        <v>208</v>
      </c>
    </row>
    <row r="100" spans="1:10" x14ac:dyDescent="0.3">
      <c r="A100" t="s">
        <v>209</v>
      </c>
      <c r="G100" s="1">
        <v>13</v>
      </c>
      <c r="H100" t="s">
        <v>210</v>
      </c>
    </row>
    <row r="101" spans="1:10" x14ac:dyDescent="0.3">
      <c r="A101" t="s">
        <v>211</v>
      </c>
      <c r="G101" s="1">
        <v>14</v>
      </c>
      <c r="H101" t="s">
        <v>212</v>
      </c>
    </row>
    <row r="102" spans="1:10" x14ac:dyDescent="0.3">
      <c r="A102" t="s">
        <v>213</v>
      </c>
      <c r="G102" s="1">
        <v>15</v>
      </c>
      <c r="H102" t="s">
        <v>214</v>
      </c>
    </row>
    <row r="103" spans="1:10" x14ac:dyDescent="0.3">
      <c r="A103" t="s">
        <v>215</v>
      </c>
      <c r="G103" s="1">
        <v>16</v>
      </c>
      <c r="H103" t="s">
        <v>216</v>
      </c>
    </row>
    <row r="104" spans="1:10" x14ac:dyDescent="0.3">
      <c r="A104" t="s">
        <v>217</v>
      </c>
      <c r="G104" s="1">
        <v>17</v>
      </c>
      <c r="H104" t="s">
        <v>218</v>
      </c>
    </row>
    <row r="105" spans="1:10" x14ac:dyDescent="0.3">
      <c r="A105" t="s">
        <v>219</v>
      </c>
      <c r="G105" s="1">
        <v>18</v>
      </c>
      <c r="H105" t="s">
        <v>220</v>
      </c>
    </row>
    <row r="106" spans="1:10" x14ac:dyDescent="0.3">
      <c r="A106" t="s">
        <v>221</v>
      </c>
      <c r="B106" t="s">
        <v>12</v>
      </c>
      <c r="C106" t="s">
        <v>12</v>
      </c>
      <c r="D106" t="s">
        <v>12</v>
      </c>
      <c r="E106" s="1" t="s">
        <v>222</v>
      </c>
      <c r="F106" t="s">
        <v>22</v>
      </c>
      <c r="H106" t="s">
        <v>223</v>
      </c>
      <c r="I106" t="s">
        <v>12</v>
      </c>
      <c r="J106" t="s">
        <v>12</v>
      </c>
    </row>
    <row r="107" spans="1:10" x14ac:dyDescent="0.3">
      <c r="A107" t="s">
        <v>224</v>
      </c>
      <c r="G107" s="1">
        <v>1</v>
      </c>
      <c r="H107" t="s">
        <v>225</v>
      </c>
    </row>
    <row r="108" spans="1:10" x14ac:dyDescent="0.3">
      <c r="A108" t="s">
        <v>226</v>
      </c>
      <c r="G108" s="1">
        <v>2</v>
      </c>
      <c r="H108" t="s">
        <v>227</v>
      </c>
    </row>
    <row r="109" spans="1:10" x14ac:dyDescent="0.3">
      <c r="A109" t="s">
        <v>228</v>
      </c>
      <c r="G109" s="1">
        <v>3</v>
      </c>
      <c r="H109" t="s">
        <v>229</v>
      </c>
    </row>
    <row r="110" spans="1:10" x14ac:dyDescent="0.3">
      <c r="A110" t="s">
        <v>230</v>
      </c>
      <c r="G110" s="1">
        <v>4</v>
      </c>
      <c r="H110" t="s">
        <v>231</v>
      </c>
    </row>
    <row r="111" spans="1:10" x14ac:dyDescent="0.3">
      <c r="A111" t="s">
        <v>232</v>
      </c>
      <c r="G111" s="1">
        <v>5</v>
      </c>
      <c r="H111" t="s">
        <v>233</v>
      </c>
    </row>
    <row r="112" spans="1:10" x14ac:dyDescent="0.3">
      <c r="A112" t="s">
        <v>234</v>
      </c>
      <c r="G112" s="1">
        <v>6</v>
      </c>
      <c r="H112" t="s">
        <v>235</v>
      </c>
    </row>
    <row r="113" spans="1:8" x14ac:dyDescent="0.3">
      <c r="A113" t="s">
        <v>236</v>
      </c>
      <c r="G113" s="1">
        <v>7</v>
      </c>
      <c r="H113" t="s">
        <v>237</v>
      </c>
    </row>
    <row r="114" spans="1:8" x14ac:dyDescent="0.3">
      <c r="A114" t="s">
        <v>238</v>
      </c>
      <c r="G114" s="1">
        <v>8</v>
      </c>
      <c r="H114" t="s">
        <v>239</v>
      </c>
    </row>
    <row r="115" spans="1:8" x14ac:dyDescent="0.3">
      <c r="A115" t="s">
        <v>240</v>
      </c>
      <c r="G115" s="1">
        <v>9</v>
      </c>
      <c r="H115" t="s">
        <v>241</v>
      </c>
    </row>
    <row r="116" spans="1:8" x14ac:dyDescent="0.3">
      <c r="A116" t="s">
        <v>242</v>
      </c>
      <c r="G116" s="1">
        <v>10</v>
      </c>
      <c r="H116" t="s">
        <v>243</v>
      </c>
    </row>
    <row r="117" spans="1:8" x14ac:dyDescent="0.3">
      <c r="A117" t="s">
        <v>244</v>
      </c>
      <c r="G117" s="1">
        <v>11</v>
      </c>
      <c r="H117" t="s">
        <v>245</v>
      </c>
    </row>
    <row r="118" spans="1:8" x14ac:dyDescent="0.3">
      <c r="A118" t="s">
        <v>246</v>
      </c>
      <c r="G118" s="1">
        <v>12</v>
      </c>
      <c r="H118" t="s">
        <v>247</v>
      </c>
    </row>
    <row r="119" spans="1:8" x14ac:dyDescent="0.3">
      <c r="A119" t="s">
        <v>248</v>
      </c>
      <c r="G119" s="1">
        <v>13</v>
      </c>
      <c r="H119" t="s">
        <v>249</v>
      </c>
    </row>
    <row r="120" spans="1:8" x14ac:dyDescent="0.3">
      <c r="A120" t="s">
        <v>250</v>
      </c>
      <c r="G120" s="1">
        <v>14</v>
      </c>
      <c r="H120" t="s">
        <v>251</v>
      </c>
    </row>
    <row r="121" spans="1:8" x14ac:dyDescent="0.3">
      <c r="A121" t="s">
        <v>252</v>
      </c>
      <c r="G121" s="1">
        <v>15</v>
      </c>
      <c r="H121" t="s">
        <v>253</v>
      </c>
    </row>
    <row r="122" spans="1:8" x14ac:dyDescent="0.3">
      <c r="A122" t="s">
        <v>254</v>
      </c>
      <c r="G122" s="1">
        <v>16</v>
      </c>
      <c r="H122" t="s">
        <v>255</v>
      </c>
    </row>
    <row r="123" spans="1:8" x14ac:dyDescent="0.3">
      <c r="A123" t="s">
        <v>256</v>
      </c>
      <c r="G123" s="1">
        <v>17</v>
      </c>
      <c r="H123" t="s">
        <v>257</v>
      </c>
    </row>
    <row r="124" spans="1:8" x14ac:dyDescent="0.3">
      <c r="A124" t="s">
        <v>258</v>
      </c>
      <c r="G124" s="1">
        <v>18</v>
      </c>
      <c r="H124" t="s">
        <v>259</v>
      </c>
    </row>
    <row r="125" spans="1:8" x14ac:dyDescent="0.3">
      <c r="A125" t="s">
        <v>260</v>
      </c>
      <c r="G125" s="1">
        <v>19</v>
      </c>
      <c r="H125" t="s">
        <v>261</v>
      </c>
    </row>
    <row r="126" spans="1:8" x14ac:dyDescent="0.3">
      <c r="A126" t="s">
        <v>262</v>
      </c>
      <c r="G126" s="1">
        <v>20</v>
      </c>
      <c r="H126" t="s">
        <v>263</v>
      </c>
    </row>
    <row r="127" spans="1:8" x14ac:dyDescent="0.3">
      <c r="A127" t="s">
        <v>264</v>
      </c>
      <c r="G127" s="1">
        <v>21</v>
      </c>
      <c r="H127" t="s">
        <v>265</v>
      </c>
    </row>
    <row r="128" spans="1:8" x14ac:dyDescent="0.3">
      <c r="A128" t="s">
        <v>266</v>
      </c>
      <c r="G128" s="1">
        <v>22</v>
      </c>
      <c r="H128" t="s">
        <v>267</v>
      </c>
    </row>
    <row r="129" spans="1:10" x14ac:dyDescent="0.3">
      <c r="A129" t="s">
        <v>268</v>
      </c>
      <c r="G129" s="1">
        <v>23</v>
      </c>
      <c r="H129" t="s">
        <v>269</v>
      </c>
    </row>
    <row r="130" spans="1:10" x14ac:dyDescent="0.3">
      <c r="A130" t="s">
        <v>270</v>
      </c>
      <c r="G130" s="1">
        <v>24</v>
      </c>
      <c r="H130" t="s">
        <v>271</v>
      </c>
    </row>
    <row r="131" spans="1:10" x14ac:dyDescent="0.3">
      <c r="A131" t="s">
        <v>272</v>
      </c>
      <c r="G131" s="1">
        <v>25</v>
      </c>
      <c r="H131" t="s">
        <v>273</v>
      </c>
    </row>
    <row r="132" spans="1:10" x14ac:dyDescent="0.3">
      <c r="A132" t="s">
        <v>274</v>
      </c>
      <c r="G132" s="1">
        <v>26</v>
      </c>
      <c r="H132" t="s">
        <v>275</v>
      </c>
    </row>
    <row r="133" spans="1:10" x14ac:dyDescent="0.3">
      <c r="A133" t="s">
        <v>276</v>
      </c>
      <c r="G133" s="1">
        <v>27</v>
      </c>
      <c r="H133" t="s">
        <v>277</v>
      </c>
    </row>
    <row r="134" spans="1:10" x14ac:dyDescent="0.3">
      <c r="A134" t="s">
        <v>278</v>
      </c>
      <c r="B134" t="s">
        <v>12</v>
      </c>
      <c r="C134" t="s">
        <v>12</v>
      </c>
      <c r="D134" t="s">
        <v>12</v>
      </c>
      <c r="E134" s="1" t="s">
        <v>279</v>
      </c>
      <c r="F134" t="s">
        <v>280</v>
      </c>
      <c r="H134" t="s">
        <v>281</v>
      </c>
      <c r="I134" t="s">
        <v>12</v>
      </c>
      <c r="J134" t="s">
        <v>12</v>
      </c>
    </row>
    <row r="135" spans="1:10" x14ac:dyDescent="0.3">
      <c r="A135" t="s">
        <v>282</v>
      </c>
      <c r="B135" t="s">
        <v>12</v>
      </c>
      <c r="C135" t="s">
        <v>12</v>
      </c>
      <c r="D135" t="s">
        <v>12</v>
      </c>
      <c r="E135" s="1" t="s">
        <v>12</v>
      </c>
      <c r="F135" t="s">
        <v>283</v>
      </c>
      <c r="H135" s="5" t="s">
        <v>390</v>
      </c>
      <c r="I135" t="s">
        <v>12</v>
      </c>
      <c r="J135" s="5" t="s">
        <v>284</v>
      </c>
    </row>
    <row r="136" spans="1:10" x14ac:dyDescent="0.3">
      <c r="A136" t="s">
        <v>285</v>
      </c>
      <c r="B136" t="s">
        <v>12</v>
      </c>
      <c r="C136" t="s">
        <v>12</v>
      </c>
      <c r="D136" t="s">
        <v>12</v>
      </c>
      <c r="E136" s="1" t="s">
        <v>12</v>
      </c>
      <c r="F136" t="s">
        <v>286</v>
      </c>
      <c r="H136" s="5" t="s">
        <v>391</v>
      </c>
      <c r="I136" t="s">
        <v>12</v>
      </c>
      <c r="J136" s="5" t="s">
        <v>284</v>
      </c>
    </row>
    <row r="137" spans="1:10" x14ac:dyDescent="0.3">
      <c r="A137" t="s">
        <v>12</v>
      </c>
      <c r="B137" t="s">
        <v>12</v>
      </c>
      <c r="C137" t="s">
        <v>12</v>
      </c>
      <c r="D137" t="s">
        <v>12</v>
      </c>
      <c r="E137" s="1" t="s">
        <v>12</v>
      </c>
      <c r="F137" t="s">
        <v>287</v>
      </c>
      <c r="H137" s="5" t="s">
        <v>287</v>
      </c>
      <c r="I137" t="s">
        <v>12</v>
      </c>
      <c r="J137" s="5" t="s">
        <v>288</v>
      </c>
    </row>
    <row r="138" spans="1:10" x14ac:dyDescent="0.3">
      <c r="A138" t="s">
        <v>12</v>
      </c>
      <c r="B138" t="s">
        <v>12</v>
      </c>
      <c r="C138" t="s">
        <v>12</v>
      </c>
      <c r="D138" t="s">
        <v>12</v>
      </c>
      <c r="E138" s="1" t="s">
        <v>12</v>
      </c>
      <c r="F138" t="s">
        <v>12</v>
      </c>
      <c r="H138" t="s">
        <v>289</v>
      </c>
      <c r="I138" t="s">
        <v>12</v>
      </c>
      <c r="J138" t="s">
        <v>290</v>
      </c>
    </row>
    <row r="139" spans="1:10" x14ac:dyDescent="0.3">
      <c r="A139" t="s">
        <v>12</v>
      </c>
      <c r="B139" t="s">
        <v>12</v>
      </c>
      <c r="C139" t="s">
        <v>12</v>
      </c>
      <c r="D139" t="s">
        <v>12</v>
      </c>
      <c r="E139" s="1" t="s">
        <v>12</v>
      </c>
      <c r="F139" t="s">
        <v>12</v>
      </c>
      <c r="H139" t="s">
        <v>291</v>
      </c>
      <c r="I139" t="s">
        <v>12</v>
      </c>
      <c r="J139" t="s">
        <v>290</v>
      </c>
    </row>
    <row r="140" spans="1:10" x14ac:dyDescent="0.3">
      <c r="A140" t="s">
        <v>12</v>
      </c>
      <c r="B140" t="s">
        <v>12</v>
      </c>
      <c r="C140" t="s">
        <v>12</v>
      </c>
      <c r="D140" t="s">
        <v>12</v>
      </c>
      <c r="E140" s="1" t="s">
        <v>12</v>
      </c>
      <c r="F140" t="s">
        <v>12</v>
      </c>
      <c r="H140" t="s">
        <v>292</v>
      </c>
      <c r="I140" t="s">
        <v>12</v>
      </c>
      <c r="J140" t="s">
        <v>290</v>
      </c>
    </row>
    <row r="141" spans="1:10" x14ac:dyDescent="0.3">
      <c r="A141" t="s">
        <v>293</v>
      </c>
      <c r="G141" s="1">
        <v>1</v>
      </c>
      <c r="H141" t="s">
        <v>294</v>
      </c>
    </row>
    <row r="142" spans="1:10" x14ac:dyDescent="0.3">
      <c r="A142" t="s">
        <v>295</v>
      </c>
      <c r="G142" s="1">
        <v>2</v>
      </c>
      <c r="H142" t="s">
        <v>296</v>
      </c>
    </row>
    <row r="143" spans="1:10" x14ac:dyDescent="0.3">
      <c r="A143" t="s">
        <v>297</v>
      </c>
      <c r="G143" s="1">
        <v>3</v>
      </c>
      <c r="H143" t="s">
        <v>298</v>
      </c>
    </row>
    <row r="144" spans="1:10" x14ac:dyDescent="0.3">
      <c r="A144" t="s">
        <v>299</v>
      </c>
      <c r="G144" s="1">
        <v>4</v>
      </c>
      <c r="H144" t="s">
        <v>300</v>
      </c>
    </row>
    <row r="145" spans="1:10" x14ac:dyDescent="0.3">
      <c r="A145" t="s">
        <v>301</v>
      </c>
      <c r="G145" s="1">
        <v>5</v>
      </c>
      <c r="H145" t="s">
        <v>302</v>
      </c>
    </row>
    <row r="146" spans="1:10" x14ac:dyDescent="0.3">
      <c r="A146" t="s">
        <v>12</v>
      </c>
      <c r="B146" t="s">
        <v>12</v>
      </c>
      <c r="C146" t="s">
        <v>12</v>
      </c>
      <c r="D146" t="s">
        <v>12</v>
      </c>
      <c r="E146" s="1" t="s">
        <v>12</v>
      </c>
      <c r="F146" t="s">
        <v>12</v>
      </c>
      <c r="H146" t="s">
        <v>35</v>
      </c>
      <c r="I146" t="s">
        <v>12</v>
      </c>
      <c r="J146" t="s">
        <v>290</v>
      </c>
    </row>
    <row r="147" spans="1:10" x14ac:dyDescent="0.3">
      <c r="A147" t="s">
        <v>12</v>
      </c>
      <c r="B147" t="s">
        <v>12</v>
      </c>
      <c r="C147" t="s">
        <v>12</v>
      </c>
      <c r="D147" t="s">
        <v>12</v>
      </c>
      <c r="E147" s="1" t="s">
        <v>12</v>
      </c>
      <c r="F147" t="s">
        <v>12</v>
      </c>
      <c r="H147" t="s">
        <v>303</v>
      </c>
      <c r="I147" t="s">
        <v>12</v>
      </c>
      <c r="J147" t="s">
        <v>290</v>
      </c>
    </row>
    <row r="148" spans="1:10" x14ac:dyDescent="0.3">
      <c r="A148" t="s">
        <v>304</v>
      </c>
      <c r="G148" s="1">
        <v>6</v>
      </c>
      <c r="H148" t="s">
        <v>305</v>
      </c>
    </row>
    <row r="149" spans="1:10" x14ac:dyDescent="0.3">
      <c r="A149" t="s">
        <v>306</v>
      </c>
      <c r="G149" s="1">
        <v>7</v>
      </c>
      <c r="H149" t="s">
        <v>307</v>
      </c>
    </row>
    <row r="150" spans="1:10" x14ac:dyDescent="0.3">
      <c r="A150" t="s">
        <v>308</v>
      </c>
      <c r="G150" s="1">
        <v>8</v>
      </c>
      <c r="H150" t="s">
        <v>309</v>
      </c>
    </row>
    <row r="151" spans="1:10" x14ac:dyDescent="0.3">
      <c r="A151" t="s">
        <v>310</v>
      </c>
      <c r="G151" s="1">
        <v>9</v>
      </c>
      <c r="H151" t="s">
        <v>311</v>
      </c>
    </row>
    <row r="152" spans="1:10" x14ac:dyDescent="0.3">
      <c r="A152" t="s">
        <v>12</v>
      </c>
      <c r="B152" t="s">
        <v>12</v>
      </c>
      <c r="C152" t="s">
        <v>12</v>
      </c>
      <c r="D152" t="s">
        <v>12</v>
      </c>
      <c r="E152" s="1" t="s">
        <v>12</v>
      </c>
      <c r="F152" t="s">
        <v>12</v>
      </c>
      <c r="H152" t="s">
        <v>312</v>
      </c>
      <c r="I152" t="s">
        <v>12</v>
      </c>
      <c r="J152" t="s">
        <v>12</v>
      </c>
    </row>
    <row r="153" spans="1:10" x14ac:dyDescent="0.3">
      <c r="A153" t="s">
        <v>313</v>
      </c>
      <c r="G153" s="1">
        <v>10</v>
      </c>
      <c r="H153" t="s">
        <v>314</v>
      </c>
    </row>
    <row r="154" spans="1:10" x14ac:dyDescent="0.3">
      <c r="A154" t="s">
        <v>12</v>
      </c>
      <c r="B154" t="s">
        <v>12</v>
      </c>
      <c r="C154" t="s">
        <v>12</v>
      </c>
      <c r="D154" t="s">
        <v>12</v>
      </c>
      <c r="E154" s="1" t="s">
        <v>12</v>
      </c>
      <c r="F154" t="s">
        <v>12</v>
      </c>
      <c r="H154" s="5" t="s">
        <v>315</v>
      </c>
      <c r="I154" s="5" t="s">
        <v>12</v>
      </c>
      <c r="J154" s="5" t="s">
        <v>316</v>
      </c>
    </row>
    <row r="155" spans="1:10" x14ac:dyDescent="0.3">
      <c r="A155" t="s">
        <v>12</v>
      </c>
      <c r="B155" t="s">
        <v>12</v>
      </c>
      <c r="C155" t="s">
        <v>12</v>
      </c>
      <c r="D155" t="s">
        <v>12</v>
      </c>
      <c r="E155" s="1" t="s">
        <v>12</v>
      </c>
      <c r="F155" t="s">
        <v>12</v>
      </c>
      <c r="H155" s="5" t="s">
        <v>317</v>
      </c>
      <c r="I155" s="5" t="s">
        <v>12</v>
      </c>
      <c r="J155" s="5" t="s">
        <v>318</v>
      </c>
    </row>
    <row r="156" spans="1:10" x14ac:dyDescent="0.3">
      <c r="A156" t="s">
        <v>12</v>
      </c>
      <c r="B156" t="s">
        <v>12</v>
      </c>
      <c r="C156" t="s">
        <v>12</v>
      </c>
      <c r="D156" t="s">
        <v>12</v>
      </c>
      <c r="E156" s="1" t="s">
        <v>12</v>
      </c>
      <c r="F156" t="s">
        <v>12</v>
      </c>
      <c r="H156" s="5" t="s">
        <v>319</v>
      </c>
      <c r="I156" s="5" t="s">
        <v>12</v>
      </c>
      <c r="J156" s="5" t="s">
        <v>320</v>
      </c>
    </row>
    <row r="157" spans="1:10" x14ac:dyDescent="0.3">
      <c r="A157" t="s">
        <v>321</v>
      </c>
      <c r="G157" s="1">
        <v>11</v>
      </c>
      <c r="H157" t="s">
        <v>322</v>
      </c>
    </row>
    <row r="158" spans="1:10" x14ac:dyDescent="0.3">
      <c r="A158" t="s">
        <v>323</v>
      </c>
      <c r="G158" s="1">
        <v>12</v>
      </c>
      <c r="H158" t="s">
        <v>324</v>
      </c>
    </row>
    <row r="159" spans="1:10" x14ac:dyDescent="0.3">
      <c r="A159" t="s">
        <v>12</v>
      </c>
      <c r="B159" t="s">
        <v>12</v>
      </c>
      <c r="C159" t="s">
        <v>12</v>
      </c>
      <c r="D159" t="s">
        <v>12</v>
      </c>
      <c r="E159" s="1" t="s">
        <v>12</v>
      </c>
      <c r="F159" t="s">
        <v>12</v>
      </c>
      <c r="H159" t="s">
        <v>325</v>
      </c>
      <c r="I159" t="s">
        <v>12</v>
      </c>
      <c r="J159" t="s">
        <v>326</v>
      </c>
    </row>
    <row r="160" spans="1:10" x14ac:dyDescent="0.3">
      <c r="A160" t="s">
        <v>12</v>
      </c>
      <c r="B160" t="s">
        <v>12</v>
      </c>
      <c r="C160" t="s">
        <v>12</v>
      </c>
      <c r="D160" t="s">
        <v>12</v>
      </c>
      <c r="E160" s="1" t="s">
        <v>12</v>
      </c>
      <c r="F160" t="s">
        <v>12</v>
      </c>
      <c r="H160" t="s">
        <v>327</v>
      </c>
      <c r="I160" t="s">
        <v>12</v>
      </c>
      <c r="J160" t="s">
        <v>316</v>
      </c>
    </row>
    <row r="161" spans="1:10" x14ac:dyDescent="0.3">
      <c r="A161" t="s">
        <v>12</v>
      </c>
      <c r="B161" t="s">
        <v>12</v>
      </c>
      <c r="C161" t="s">
        <v>12</v>
      </c>
      <c r="D161" t="s">
        <v>12</v>
      </c>
      <c r="E161" s="1" t="s">
        <v>12</v>
      </c>
      <c r="F161" t="s">
        <v>12</v>
      </c>
      <c r="H161" t="s">
        <v>328</v>
      </c>
      <c r="I161" t="s">
        <v>12</v>
      </c>
      <c r="J161" t="s">
        <v>326</v>
      </c>
    </row>
    <row r="162" spans="1:10" x14ac:dyDescent="0.3">
      <c r="A162" t="s">
        <v>12</v>
      </c>
      <c r="B162" t="s">
        <v>12</v>
      </c>
      <c r="C162" t="s">
        <v>12</v>
      </c>
      <c r="D162" t="s">
        <v>12</v>
      </c>
      <c r="E162" s="1" t="s">
        <v>12</v>
      </c>
      <c r="F162" t="s">
        <v>12</v>
      </c>
      <c r="H162" t="s">
        <v>329</v>
      </c>
      <c r="I162" t="s">
        <v>12</v>
      </c>
      <c r="J162" t="s">
        <v>320</v>
      </c>
    </row>
    <row r="163" spans="1:10" x14ac:dyDescent="0.3">
      <c r="A163" t="s">
        <v>12</v>
      </c>
      <c r="B163" t="s">
        <v>12</v>
      </c>
      <c r="C163" t="s">
        <v>12</v>
      </c>
      <c r="D163" t="s">
        <v>12</v>
      </c>
      <c r="E163" s="1" t="s">
        <v>12</v>
      </c>
      <c r="F163" t="s">
        <v>12</v>
      </c>
      <c r="H163" t="s">
        <v>330</v>
      </c>
      <c r="I163" t="s">
        <v>12</v>
      </c>
      <c r="J163" t="s">
        <v>326</v>
      </c>
    </row>
    <row r="164" spans="1:10" x14ac:dyDescent="0.3">
      <c r="A164" t="s">
        <v>12</v>
      </c>
      <c r="B164" t="s">
        <v>12</v>
      </c>
      <c r="C164" t="s">
        <v>12</v>
      </c>
      <c r="D164" t="s">
        <v>12</v>
      </c>
      <c r="E164" s="1" t="s">
        <v>12</v>
      </c>
      <c r="F164" t="s">
        <v>12</v>
      </c>
      <c r="H164" t="s">
        <v>331</v>
      </c>
      <c r="I164" t="s">
        <v>12</v>
      </c>
      <c r="J164" t="s">
        <v>316</v>
      </c>
    </row>
    <row r="165" spans="1:10" x14ac:dyDescent="0.3">
      <c r="A165" t="s">
        <v>12</v>
      </c>
      <c r="B165" t="s">
        <v>12</v>
      </c>
      <c r="C165" t="s">
        <v>12</v>
      </c>
      <c r="D165" t="s">
        <v>12</v>
      </c>
      <c r="E165" s="1" t="s">
        <v>12</v>
      </c>
      <c r="F165" t="s">
        <v>12</v>
      </c>
      <c r="H165" t="s">
        <v>332</v>
      </c>
      <c r="I165" t="s">
        <v>12</v>
      </c>
      <c r="J165" t="s">
        <v>326</v>
      </c>
    </row>
    <row r="166" spans="1:10" x14ac:dyDescent="0.3">
      <c r="A166" t="s">
        <v>12</v>
      </c>
      <c r="B166" t="s">
        <v>12</v>
      </c>
      <c r="C166" t="s">
        <v>12</v>
      </c>
      <c r="D166" t="s">
        <v>12</v>
      </c>
      <c r="E166" s="1" t="s">
        <v>12</v>
      </c>
      <c r="F166" t="s">
        <v>12</v>
      </c>
      <c r="H166" t="s">
        <v>333</v>
      </c>
      <c r="I166" t="s">
        <v>12</v>
      </c>
      <c r="J166" t="s">
        <v>326</v>
      </c>
    </row>
    <row r="167" spans="1:10" x14ac:dyDescent="0.3">
      <c r="A167" t="s">
        <v>12</v>
      </c>
      <c r="B167" t="s">
        <v>12</v>
      </c>
      <c r="C167" t="s">
        <v>12</v>
      </c>
      <c r="D167" t="s">
        <v>12</v>
      </c>
      <c r="E167" s="1" t="s">
        <v>12</v>
      </c>
      <c r="F167" t="s">
        <v>12</v>
      </c>
      <c r="H167" t="s">
        <v>334</v>
      </c>
      <c r="I167" t="s">
        <v>12</v>
      </c>
      <c r="J167" t="s">
        <v>326</v>
      </c>
    </row>
    <row r="168" spans="1:10" x14ac:dyDescent="0.3">
      <c r="A168" t="s">
        <v>335</v>
      </c>
      <c r="G168" s="1">
        <v>13</v>
      </c>
      <c r="H168" t="s">
        <v>336</v>
      </c>
    </row>
    <row r="169" spans="1:10" x14ac:dyDescent="0.3">
      <c r="A169" t="s">
        <v>12</v>
      </c>
      <c r="B169" t="s">
        <v>12</v>
      </c>
      <c r="C169" t="s">
        <v>12</v>
      </c>
      <c r="D169" t="s">
        <v>12</v>
      </c>
      <c r="E169" s="1" t="s">
        <v>12</v>
      </c>
      <c r="F169" t="s">
        <v>12</v>
      </c>
      <c r="H169" t="s">
        <v>309</v>
      </c>
      <c r="I169" t="s">
        <v>12</v>
      </c>
      <c r="J169" t="s">
        <v>12</v>
      </c>
    </row>
    <row r="170" spans="1:10" x14ac:dyDescent="0.3">
      <c r="A170" t="s">
        <v>12</v>
      </c>
      <c r="B170" t="s">
        <v>12</v>
      </c>
      <c r="C170" t="s">
        <v>12</v>
      </c>
      <c r="D170" t="s">
        <v>12</v>
      </c>
      <c r="E170" s="1" t="s">
        <v>12</v>
      </c>
      <c r="F170" t="s">
        <v>12</v>
      </c>
      <c r="H170" t="s">
        <v>337</v>
      </c>
      <c r="I170" t="s">
        <v>12</v>
      </c>
      <c r="J170" t="s">
        <v>12</v>
      </c>
    </row>
    <row r="171" spans="1:10" x14ac:dyDescent="0.3">
      <c r="A171" t="s">
        <v>12</v>
      </c>
      <c r="B171" t="s">
        <v>12</v>
      </c>
      <c r="C171" t="s">
        <v>12</v>
      </c>
      <c r="D171" t="s">
        <v>12</v>
      </c>
      <c r="E171" s="1" t="s">
        <v>12</v>
      </c>
      <c r="F171" t="s">
        <v>12</v>
      </c>
      <c r="H171" t="s">
        <v>338</v>
      </c>
      <c r="I171" t="s">
        <v>12</v>
      </c>
      <c r="J171" t="s">
        <v>326</v>
      </c>
    </row>
    <row r="172" spans="1:10" x14ac:dyDescent="0.3">
      <c r="A172" t="s">
        <v>339</v>
      </c>
      <c r="G172" s="1">
        <v>14</v>
      </c>
      <c r="H172" t="s">
        <v>340</v>
      </c>
    </row>
    <row r="173" spans="1:10" x14ac:dyDescent="0.3">
      <c r="A173" t="s">
        <v>12</v>
      </c>
      <c r="B173" t="s">
        <v>12</v>
      </c>
      <c r="C173" t="s">
        <v>12</v>
      </c>
      <c r="D173" t="s">
        <v>12</v>
      </c>
      <c r="E173" s="1" t="s">
        <v>12</v>
      </c>
      <c r="F173" t="s">
        <v>12</v>
      </c>
      <c r="H173" t="s">
        <v>341</v>
      </c>
      <c r="I173" t="s">
        <v>12</v>
      </c>
      <c r="J173" t="s">
        <v>326</v>
      </c>
    </row>
    <row r="174" spans="1:10" x14ac:dyDescent="0.3">
      <c r="A174" t="s">
        <v>12</v>
      </c>
      <c r="B174" t="s">
        <v>12</v>
      </c>
      <c r="C174" t="s">
        <v>12</v>
      </c>
      <c r="D174" t="s">
        <v>12</v>
      </c>
      <c r="E174" s="1" t="s">
        <v>12</v>
      </c>
      <c r="F174" t="s">
        <v>12</v>
      </c>
      <c r="H174" t="s">
        <v>342</v>
      </c>
      <c r="I174" t="s">
        <v>12</v>
      </c>
      <c r="J174" t="s">
        <v>326</v>
      </c>
    </row>
    <row r="175" spans="1:10" x14ac:dyDescent="0.3">
      <c r="A175" t="s">
        <v>12</v>
      </c>
      <c r="B175" t="s">
        <v>12</v>
      </c>
      <c r="C175" t="s">
        <v>12</v>
      </c>
      <c r="D175" t="s">
        <v>12</v>
      </c>
      <c r="E175" s="1" t="s">
        <v>12</v>
      </c>
      <c r="F175" t="s">
        <v>12</v>
      </c>
      <c r="H175" s="5" t="s">
        <v>343</v>
      </c>
      <c r="I175" t="s">
        <v>12</v>
      </c>
      <c r="J175" s="5" t="s">
        <v>344</v>
      </c>
    </row>
    <row r="176" spans="1:10" x14ac:dyDescent="0.3">
      <c r="A176" t="s">
        <v>345</v>
      </c>
      <c r="B176" t="s">
        <v>12</v>
      </c>
      <c r="C176" t="s">
        <v>12</v>
      </c>
      <c r="D176" t="s">
        <v>12</v>
      </c>
      <c r="E176" s="1" t="s">
        <v>346</v>
      </c>
      <c r="F176" t="s">
        <v>347</v>
      </c>
      <c r="H176" t="s">
        <v>348</v>
      </c>
      <c r="I176" t="s">
        <v>12</v>
      </c>
      <c r="J176" t="s">
        <v>12</v>
      </c>
    </row>
    <row r="177" spans="1:19" x14ac:dyDescent="0.3">
      <c r="A177" t="s">
        <v>349</v>
      </c>
      <c r="B177" t="s">
        <v>12</v>
      </c>
      <c r="C177" t="s">
        <v>12</v>
      </c>
      <c r="D177" t="s">
        <v>12</v>
      </c>
      <c r="E177" s="1" t="s">
        <v>12</v>
      </c>
      <c r="F177" t="s">
        <v>350</v>
      </c>
      <c r="H177" s="5" t="s">
        <v>287</v>
      </c>
      <c r="I177" t="s">
        <v>12</v>
      </c>
      <c r="J177" s="5" t="s">
        <v>351</v>
      </c>
    </row>
    <row r="178" spans="1:19" x14ac:dyDescent="0.3">
      <c r="A178" t="s">
        <v>352</v>
      </c>
      <c r="G178" s="1">
        <v>1</v>
      </c>
      <c r="H178" t="s">
        <v>289</v>
      </c>
      <c r="J178" t="s">
        <v>351</v>
      </c>
    </row>
    <row r="179" spans="1:19" x14ac:dyDescent="0.3">
      <c r="A179" t="s">
        <v>353</v>
      </c>
      <c r="G179" s="1">
        <v>2</v>
      </c>
      <c r="H179" t="s">
        <v>291</v>
      </c>
      <c r="J179" t="s">
        <v>351</v>
      </c>
    </row>
    <row r="180" spans="1:19" x14ac:dyDescent="0.3">
      <c r="A180" t="s">
        <v>354</v>
      </c>
      <c r="G180" s="1">
        <v>3</v>
      </c>
      <c r="H180" t="s">
        <v>292</v>
      </c>
      <c r="J180" t="s">
        <v>351</v>
      </c>
    </row>
    <row r="181" spans="1:19" x14ac:dyDescent="0.3">
      <c r="A181" t="s">
        <v>355</v>
      </c>
      <c r="G181" s="1">
        <v>4</v>
      </c>
      <c r="H181" t="s">
        <v>330</v>
      </c>
      <c r="J181" t="s">
        <v>351</v>
      </c>
    </row>
    <row r="182" spans="1:19" x14ac:dyDescent="0.3">
      <c r="A182" t="s">
        <v>356</v>
      </c>
      <c r="G182" s="1">
        <v>5</v>
      </c>
      <c r="H182" t="s">
        <v>35</v>
      </c>
      <c r="J182" t="s">
        <v>351</v>
      </c>
    </row>
    <row r="183" spans="1:19" x14ac:dyDescent="0.3">
      <c r="A183" t="s">
        <v>357</v>
      </c>
      <c r="G183" s="1">
        <v>6</v>
      </c>
      <c r="H183" t="s">
        <v>303</v>
      </c>
      <c r="J183" t="s">
        <v>351</v>
      </c>
    </row>
    <row r="184" spans="1:19" x14ac:dyDescent="0.3">
      <c r="A184" t="s">
        <v>358</v>
      </c>
      <c r="G184" s="1">
        <v>7</v>
      </c>
      <c r="H184" t="s">
        <v>312</v>
      </c>
      <c r="J184" t="s">
        <v>351</v>
      </c>
    </row>
    <row r="185" spans="1:19" x14ac:dyDescent="0.3">
      <c r="A185" t="s">
        <v>359</v>
      </c>
      <c r="G185" s="1">
        <v>8</v>
      </c>
      <c r="H185" t="s">
        <v>325</v>
      </c>
      <c r="J185" t="s">
        <v>351</v>
      </c>
      <c r="S185" t="s">
        <v>413</v>
      </c>
    </row>
    <row r="186" spans="1:19" x14ac:dyDescent="0.3">
      <c r="A186" t="s">
        <v>360</v>
      </c>
      <c r="G186" s="1">
        <v>9</v>
      </c>
      <c r="H186" t="s">
        <v>328</v>
      </c>
      <c r="J186" t="s">
        <v>351</v>
      </c>
    </row>
    <row r="187" spans="1:19" x14ac:dyDescent="0.3">
      <c r="A187" t="s">
        <v>361</v>
      </c>
      <c r="G187" s="1">
        <v>10</v>
      </c>
      <c r="H187" t="s">
        <v>362</v>
      </c>
      <c r="J187" t="s">
        <v>351</v>
      </c>
    </row>
    <row r="188" spans="1:19" x14ac:dyDescent="0.3">
      <c r="A188" t="s">
        <v>363</v>
      </c>
      <c r="G188" s="1">
        <v>11</v>
      </c>
      <c r="H188" t="s">
        <v>333</v>
      </c>
      <c r="J188" t="s">
        <v>351</v>
      </c>
      <c r="S188" t="str">
        <f>PROPER(S185)</f>
        <v>Keputusan Menteri Dalam Negeri Nomor 300.2.2 -2138 Tahun 2025 Tentang Pemberian Dan Pemutakhiran Kode, Data Wilayah Administrasi Pemerintahan, Dan Pulau</v>
      </c>
    </row>
    <row r="189" spans="1:19" x14ac:dyDescent="0.3">
      <c r="A189" t="s">
        <v>364</v>
      </c>
      <c r="G189" s="1">
        <v>12</v>
      </c>
      <c r="H189" t="s">
        <v>334</v>
      </c>
      <c r="J189" t="s">
        <v>351</v>
      </c>
    </row>
    <row r="190" spans="1:19" x14ac:dyDescent="0.3">
      <c r="A190" t="s">
        <v>365</v>
      </c>
      <c r="G190" s="1">
        <v>13</v>
      </c>
      <c r="H190" t="s">
        <v>338</v>
      </c>
      <c r="J190" t="s">
        <v>351</v>
      </c>
    </row>
    <row r="191" spans="1:19" x14ac:dyDescent="0.3">
      <c r="A191" t="s">
        <v>366</v>
      </c>
      <c r="G191" s="1">
        <v>14</v>
      </c>
      <c r="H191" t="s">
        <v>341</v>
      </c>
      <c r="J191" t="s">
        <v>351</v>
      </c>
    </row>
    <row r="192" spans="1:19" x14ac:dyDescent="0.3">
      <c r="A192" t="s">
        <v>367</v>
      </c>
      <c r="G192" s="1">
        <v>15</v>
      </c>
      <c r="H192" t="s">
        <v>342</v>
      </c>
      <c r="J192" t="s">
        <v>351</v>
      </c>
    </row>
    <row r="193" spans="1:10" x14ac:dyDescent="0.3">
      <c r="A193" t="s">
        <v>368</v>
      </c>
      <c r="B193" t="s">
        <v>12</v>
      </c>
      <c r="C193" t="s">
        <v>12</v>
      </c>
      <c r="D193" t="s">
        <v>12</v>
      </c>
      <c r="E193" s="1" t="s">
        <v>369</v>
      </c>
      <c r="F193" t="s">
        <v>22</v>
      </c>
      <c r="H193" t="s">
        <v>370</v>
      </c>
      <c r="I193" t="s">
        <v>12</v>
      </c>
      <c r="J193" t="s">
        <v>12</v>
      </c>
    </row>
    <row r="194" spans="1:10" x14ac:dyDescent="0.3">
      <c r="A194" t="s">
        <v>371</v>
      </c>
      <c r="G194" s="1">
        <v>1</v>
      </c>
      <c r="H194" t="s">
        <v>125</v>
      </c>
      <c r="J194" t="s">
        <v>372</v>
      </c>
    </row>
    <row r="195" spans="1:10" x14ac:dyDescent="0.3">
      <c r="A195" t="s">
        <v>373</v>
      </c>
      <c r="G195" s="1">
        <v>2</v>
      </c>
      <c r="H195" t="s">
        <v>374</v>
      </c>
      <c r="J195" t="s">
        <v>372</v>
      </c>
    </row>
    <row r="196" spans="1:10" x14ac:dyDescent="0.3">
      <c r="A196" t="s">
        <v>375</v>
      </c>
      <c r="G196" s="1">
        <v>3</v>
      </c>
      <c r="H196" t="s">
        <v>128</v>
      </c>
      <c r="J196" t="s">
        <v>372</v>
      </c>
    </row>
    <row r="197" spans="1:10" x14ac:dyDescent="0.3">
      <c r="A197" t="s">
        <v>376</v>
      </c>
      <c r="G197" s="1">
        <v>4</v>
      </c>
      <c r="H197" t="s">
        <v>377</v>
      </c>
      <c r="J197" t="s">
        <v>372</v>
      </c>
    </row>
    <row r="198" spans="1:10" x14ac:dyDescent="0.3">
      <c r="A198" t="s">
        <v>378</v>
      </c>
      <c r="G198" s="1">
        <v>5</v>
      </c>
      <c r="H198" t="s">
        <v>154</v>
      </c>
      <c r="J198" t="s">
        <v>372</v>
      </c>
    </row>
    <row r="199" spans="1:10" x14ac:dyDescent="0.3">
      <c r="A199" t="s">
        <v>379</v>
      </c>
      <c r="G199" s="1">
        <v>6</v>
      </c>
      <c r="H199" t="s">
        <v>157</v>
      </c>
      <c r="J199" t="s">
        <v>372</v>
      </c>
    </row>
    <row r="200" spans="1:10" x14ac:dyDescent="0.3">
      <c r="A200" t="s">
        <v>380</v>
      </c>
      <c r="G200" s="1">
        <v>7</v>
      </c>
      <c r="H200" t="s">
        <v>164</v>
      </c>
      <c r="J200" t="s">
        <v>372</v>
      </c>
    </row>
    <row r="201" spans="1:10" x14ac:dyDescent="0.3">
      <c r="A201" t="s">
        <v>381</v>
      </c>
      <c r="G201" s="1">
        <v>8</v>
      </c>
      <c r="H201" t="s">
        <v>173</v>
      </c>
      <c r="J201" t="s">
        <v>372</v>
      </c>
    </row>
    <row r="202" spans="1:10" x14ac:dyDescent="0.3">
      <c r="A202" t="s">
        <v>382</v>
      </c>
      <c r="G202" s="1">
        <v>9</v>
      </c>
      <c r="H202" t="s">
        <v>176</v>
      </c>
      <c r="J202" t="s">
        <v>372</v>
      </c>
    </row>
    <row r="203" spans="1:10" x14ac:dyDescent="0.3">
      <c r="A203" t="s">
        <v>383</v>
      </c>
      <c r="G203" s="1">
        <v>10</v>
      </c>
      <c r="H203" t="s">
        <v>384</v>
      </c>
      <c r="J203" t="s">
        <v>372</v>
      </c>
    </row>
    <row r="204" spans="1:10" x14ac:dyDescent="0.3">
      <c r="A204" t="s">
        <v>385</v>
      </c>
      <c r="G204" s="1">
        <v>11</v>
      </c>
      <c r="H204" t="s">
        <v>386</v>
      </c>
      <c r="J204" t="s">
        <v>387</v>
      </c>
    </row>
    <row r="205" spans="1:10" x14ac:dyDescent="0.3">
      <c r="A205" t="s">
        <v>388</v>
      </c>
      <c r="G205" s="1">
        <v>12</v>
      </c>
      <c r="H205" t="s">
        <v>389</v>
      </c>
      <c r="J205" t="s">
        <v>387</v>
      </c>
    </row>
  </sheetData>
  <autoFilter ref="A1:J205" xr:uid="{5CD2CB9B-F9CB-4104-804E-189E16CB7467}"/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1539B-4569-4C6D-9AAD-DB7BD01676C4}">
  <dimension ref="A1:Q160"/>
  <sheetViews>
    <sheetView tabSelected="1" workbookViewId="0">
      <selection activeCell="E8" sqref="E8"/>
    </sheetView>
  </sheetViews>
  <sheetFormatPr defaultRowHeight="14.4" x14ac:dyDescent="0.3"/>
  <cols>
    <col min="2" max="2" width="22.44140625" customWidth="1"/>
    <col min="3" max="3" width="16.33203125" customWidth="1"/>
    <col min="7" max="7" width="21.109375" customWidth="1"/>
    <col min="8" max="8" width="18.21875" bestFit="1" customWidth="1"/>
    <col min="9" max="9" width="17.5546875" bestFit="1" customWidth="1"/>
    <col min="10" max="10" width="13.6640625" customWidth="1"/>
    <col min="11" max="11" width="11.109375" customWidth="1"/>
    <col min="14" max="14" width="11.44140625" customWidth="1"/>
    <col min="15" max="15" width="9.5546875" customWidth="1"/>
    <col min="16" max="16" width="17.109375" customWidth="1"/>
    <col min="17" max="17" width="48.33203125" bestFit="1" customWidth="1"/>
  </cols>
  <sheetData>
    <row r="1" spans="1:17" ht="21" x14ac:dyDescent="0.4">
      <c r="A1" s="7" t="s">
        <v>414</v>
      </c>
    </row>
    <row r="3" spans="1:17" s="6" customFormat="1" ht="57.6" x14ac:dyDescent="0.3">
      <c r="B3" s="6" t="s">
        <v>396</v>
      </c>
      <c r="C3" s="6" t="s">
        <v>397</v>
      </c>
      <c r="G3" s="6" t="s">
        <v>398</v>
      </c>
      <c r="H3" s="6" t="s">
        <v>399</v>
      </c>
      <c r="I3" s="6" t="s">
        <v>396</v>
      </c>
      <c r="J3" s="6" t="s">
        <v>397</v>
      </c>
      <c r="K3" s="6" t="s">
        <v>402</v>
      </c>
      <c r="L3" s="6" t="s">
        <v>407</v>
      </c>
      <c r="M3" s="6" t="s">
        <v>409</v>
      </c>
      <c r="N3" s="6" t="s">
        <v>410</v>
      </c>
      <c r="O3" s="6" t="s">
        <v>411</v>
      </c>
      <c r="P3" s="6" t="s">
        <v>412</v>
      </c>
      <c r="Q3" s="6" t="s">
        <v>408</v>
      </c>
    </row>
    <row r="4" spans="1:17" x14ac:dyDescent="0.3">
      <c r="B4" t="s">
        <v>20</v>
      </c>
      <c r="C4" t="s">
        <v>29</v>
      </c>
      <c r="G4" t="s">
        <v>24</v>
      </c>
      <c r="H4" t="s">
        <v>25</v>
      </c>
      <c r="I4" t="str">
        <f>LEFT(desakel[[#This Row],[Kode Desa/Kelurahan]],8)</f>
        <v>63.11.01</v>
      </c>
      <c r="J4" t="str">
        <f>VLOOKUP(desakel[[#This Row],[Kode Kecamatan]],kecamatan[],2,0)</f>
        <v>Juai</v>
      </c>
      <c r="K4">
        <v>2</v>
      </c>
      <c r="L4" t="str">
        <f>VLOOKUP(desakel[[#This Row],[Kode Satuan Desa/Kelurahan]],kodedskel[],2,0)</f>
        <v>Desa</v>
      </c>
      <c r="M4" t="str">
        <f>LEFT(desakel[[#This Row],[Kode Desa/Kelurahan]],5)</f>
        <v>63.11</v>
      </c>
      <c r="N4" t="str">
        <f>IF(desakel[[#This Row],[Kode Kabupaten]]="63.11","Balangan","Kalimantan Selatan")</f>
        <v>Balangan</v>
      </c>
      <c r="O4" t="str">
        <f>LEFT(desakel[[#This Row],[Kode Desa/Kelurahan]],2)</f>
        <v>63</v>
      </c>
      <c r="P4" t="str">
        <f>IF(desakel[[#This Row],[Kode Provinsi]]="63.11","Balangan","Kalimantan Selatan")</f>
        <v>Kalimantan Selatan</v>
      </c>
    </row>
    <row r="5" spans="1:17" x14ac:dyDescent="0.3">
      <c r="B5" t="s">
        <v>66</v>
      </c>
      <c r="C5" t="s">
        <v>78</v>
      </c>
      <c r="G5" t="s">
        <v>26</v>
      </c>
      <c r="H5" t="s">
        <v>27</v>
      </c>
      <c r="I5" t="str">
        <f>LEFT(desakel[[#This Row],[Kode Desa/Kelurahan]],8)</f>
        <v>63.11.01</v>
      </c>
      <c r="J5" t="str">
        <f>VLOOKUP(desakel[[#This Row],[Kode Kecamatan]],kecamatan[],2,0)</f>
        <v>Juai</v>
      </c>
      <c r="K5">
        <v>2</v>
      </c>
      <c r="L5" t="str">
        <f>VLOOKUP(desakel[[#This Row],[Kode Satuan Desa/Kelurahan]],kodedskel[],2,0)</f>
        <v>Desa</v>
      </c>
      <c r="M5" t="str">
        <f>LEFT(desakel[[#This Row],[Kode Desa/Kelurahan]],5)</f>
        <v>63.11</v>
      </c>
      <c r="N5" t="str">
        <f>IF(desakel[[#This Row],[Kode Kabupaten]]="63.11","Balangan","Kalimantan Selatan")</f>
        <v>Balangan</v>
      </c>
      <c r="O5" t="str">
        <f>LEFT(desakel[[#This Row],[Kode Desa/Kelurahan]],2)</f>
        <v>63</v>
      </c>
      <c r="P5" t="str">
        <f>IF(desakel[[#This Row],[Kode Provinsi]]="63.11","Balangan","Kalimantan Selatan")</f>
        <v>Kalimantan Selatan</v>
      </c>
    </row>
    <row r="6" spans="1:17" x14ac:dyDescent="0.3">
      <c r="B6" t="s">
        <v>122</v>
      </c>
      <c r="C6" t="s">
        <v>136</v>
      </c>
      <c r="G6" t="s">
        <v>28</v>
      </c>
      <c r="H6" t="s">
        <v>29</v>
      </c>
      <c r="I6" t="str">
        <f>LEFT(desakel[[#This Row],[Kode Desa/Kelurahan]],8)</f>
        <v>63.11.01</v>
      </c>
      <c r="J6" t="str">
        <f>VLOOKUP(desakel[[#This Row],[Kode Kecamatan]],kecamatan[],2,0)</f>
        <v>Juai</v>
      </c>
      <c r="K6">
        <v>2</v>
      </c>
      <c r="L6" t="str">
        <f>VLOOKUP(desakel[[#This Row],[Kode Satuan Desa/Kelurahan]],kodedskel[],2,0)</f>
        <v>Desa</v>
      </c>
      <c r="M6" t="str">
        <f>LEFT(desakel[[#This Row],[Kode Desa/Kelurahan]],5)</f>
        <v>63.11</v>
      </c>
      <c r="N6" t="str">
        <f>IF(desakel[[#This Row],[Kode Kabupaten]]="63.11","Balangan","Kalimantan Selatan")</f>
        <v>Balangan</v>
      </c>
      <c r="O6" t="str">
        <f>LEFT(desakel[[#This Row],[Kode Desa/Kelurahan]],2)</f>
        <v>63</v>
      </c>
      <c r="P6" t="str">
        <f>IF(desakel[[#This Row],[Kode Provinsi]]="63.11","Balangan","Kalimantan Selatan")</f>
        <v>Kalimantan Selatan</v>
      </c>
    </row>
    <row r="7" spans="1:17" x14ac:dyDescent="0.3">
      <c r="B7" t="s">
        <v>182</v>
      </c>
      <c r="C7" t="s">
        <v>392</v>
      </c>
      <c r="G7" t="s">
        <v>30</v>
      </c>
      <c r="H7" t="s">
        <v>31</v>
      </c>
      <c r="I7" t="str">
        <f>LEFT(desakel[[#This Row],[Kode Desa/Kelurahan]],8)</f>
        <v>63.11.01</v>
      </c>
      <c r="J7" t="str">
        <f>VLOOKUP(desakel[[#This Row],[Kode Kecamatan]],kecamatan[],2,0)</f>
        <v>Juai</v>
      </c>
      <c r="K7">
        <v>2</v>
      </c>
      <c r="L7" t="str">
        <f>VLOOKUP(desakel[[#This Row],[Kode Satuan Desa/Kelurahan]],kodedskel[],2,0)</f>
        <v>Desa</v>
      </c>
      <c r="M7" t="str">
        <f>LEFT(desakel[[#This Row],[Kode Desa/Kelurahan]],5)</f>
        <v>63.11</v>
      </c>
      <c r="N7" t="str">
        <f>IF(desakel[[#This Row],[Kode Kabupaten]]="63.11","Balangan","Kalimantan Selatan")</f>
        <v>Balangan</v>
      </c>
      <c r="O7" t="str">
        <f>LEFT(desakel[[#This Row],[Kode Desa/Kelurahan]],2)</f>
        <v>63</v>
      </c>
      <c r="P7" t="str">
        <f>IF(desakel[[#This Row],[Kode Provinsi]]="63.11","Balangan","Kalimantan Selatan")</f>
        <v>Kalimantan Selatan</v>
      </c>
    </row>
    <row r="8" spans="1:17" x14ac:dyDescent="0.3">
      <c r="B8" t="s">
        <v>221</v>
      </c>
      <c r="C8" t="s">
        <v>393</v>
      </c>
      <c r="G8" t="s">
        <v>32</v>
      </c>
      <c r="H8" t="s">
        <v>33</v>
      </c>
      <c r="I8" t="str">
        <f>LEFT(desakel[[#This Row],[Kode Desa/Kelurahan]],8)</f>
        <v>63.11.01</v>
      </c>
      <c r="J8" t="str">
        <f>VLOOKUP(desakel[[#This Row],[Kode Kecamatan]],kecamatan[],2,0)</f>
        <v>Juai</v>
      </c>
      <c r="K8">
        <v>2</v>
      </c>
      <c r="L8" t="str">
        <f>VLOOKUP(desakel[[#This Row],[Kode Satuan Desa/Kelurahan]],kodedskel[],2,0)</f>
        <v>Desa</v>
      </c>
      <c r="M8" t="str">
        <f>LEFT(desakel[[#This Row],[Kode Desa/Kelurahan]],5)</f>
        <v>63.11</v>
      </c>
      <c r="N8" t="str">
        <f>IF(desakel[[#This Row],[Kode Kabupaten]]="63.11","Balangan","Kalimantan Selatan")</f>
        <v>Balangan</v>
      </c>
      <c r="O8" t="str">
        <f>LEFT(desakel[[#This Row],[Kode Desa/Kelurahan]],2)</f>
        <v>63</v>
      </c>
      <c r="P8" t="str">
        <f>IF(desakel[[#This Row],[Kode Provinsi]]="63.11","Balangan","Kalimantan Selatan")</f>
        <v>Kalimantan Selatan</v>
      </c>
    </row>
    <row r="9" spans="1:17" x14ac:dyDescent="0.3">
      <c r="B9" t="s">
        <v>278</v>
      </c>
      <c r="C9" t="s">
        <v>394</v>
      </c>
      <c r="G9" t="s">
        <v>34</v>
      </c>
      <c r="H9" t="s">
        <v>35</v>
      </c>
      <c r="I9" t="str">
        <f>LEFT(desakel[[#This Row],[Kode Desa/Kelurahan]],8)</f>
        <v>63.11.01</v>
      </c>
      <c r="J9" t="str">
        <f>VLOOKUP(desakel[[#This Row],[Kode Kecamatan]],kecamatan[],2,0)</f>
        <v>Juai</v>
      </c>
      <c r="K9">
        <v>2</v>
      </c>
      <c r="L9" t="str">
        <f>VLOOKUP(desakel[[#This Row],[Kode Satuan Desa/Kelurahan]],kodedskel[],2,0)</f>
        <v>Desa</v>
      </c>
      <c r="M9" t="str">
        <f>LEFT(desakel[[#This Row],[Kode Desa/Kelurahan]],5)</f>
        <v>63.11</v>
      </c>
      <c r="N9" t="str">
        <f>IF(desakel[[#This Row],[Kode Kabupaten]]="63.11","Balangan","Kalimantan Selatan")</f>
        <v>Balangan</v>
      </c>
      <c r="O9" t="str">
        <f>LEFT(desakel[[#This Row],[Kode Desa/Kelurahan]],2)</f>
        <v>63</v>
      </c>
      <c r="P9" t="str">
        <f>IF(desakel[[#This Row],[Kode Provinsi]]="63.11","Balangan","Kalimantan Selatan")</f>
        <v>Kalimantan Selatan</v>
      </c>
    </row>
    <row r="10" spans="1:17" x14ac:dyDescent="0.3">
      <c r="B10" t="s">
        <v>345</v>
      </c>
      <c r="C10" t="s">
        <v>395</v>
      </c>
      <c r="G10" t="s">
        <v>36</v>
      </c>
      <c r="H10" t="s">
        <v>37</v>
      </c>
      <c r="I10" t="str">
        <f>LEFT(desakel[[#This Row],[Kode Desa/Kelurahan]],8)</f>
        <v>63.11.01</v>
      </c>
      <c r="J10" t="str">
        <f>VLOOKUP(desakel[[#This Row],[Kode Kecamatan]],kecamatan[],2,0)</f>
        <v>Juai</v>
      </c>
      <c r="K10">
        <v>2</v>
      </c>
      <c r="L10" t="str">
        <f>VLOOKUP(desakel[[#This Row],[Kode Satuan Desa/Kelurahan]],kodedskel[],2,0)</f>
        <v>Desa</v>
      </c>
      <c r="M10" t="str">
        <f>LEFT(desakel[[#This Row],[Kode Desa/Kelurahan]],5)</f>
        <v>63.11</v>
      </c>
      <c r="N10" t="str">
        <f>IF(desakel[[#This Row],[Kode Kabupaten]]="63.11","Balangan","Kalimantan Selatan")</f>
        <v>Balangan</v>
      </c>
      <c r="O10" t="str">
        <f>LEFT(desakel[[#This Row],[Kode Desa/Kelurahan]],2)</f>
        <v>63</v>
      </c>
      <c r="P10" t="str">
        <f>IF(desakel[[#This Row],[Kode Provinsi]]="63.11","Balangan","Kalimantan Selatan")</f>
        <v>Kalimantan Selatan</v>
      </c>
    </row>
    <row r="11" spans="1:17" x14ac:dyDescent="0.3">
      <c r="B11" t="s">
        <v>368</v>
      </c>
      <c r="C11" t="s">
        <v>374</v>
      </c>
      <c r="G11" t="s">
        <v>38</v>
      </c>
      <c r="H11" t="s">
        <v>39</v>
      </c>
      <c r="I11" t="str">
        <f>LEFT(desakel[[#This Row],[Kode Desa/Kelurahan]],8)</f>
        <v>63.11.01</v>
      </c>
      <c r="J11" t="str">
        <f>VLOOKUP(desakel[[#This Row],[Kode Kecamatan]],kecamatan[],2,0)</f>
        <v>Juai</v>
      </c>
      <c r="K11">
        <v>2</v>
      </c>
      <c r="L11" t="str">
        <f>VLOOKUP(desakel[[#This Row],[Kode Satuan Desa/Kelurahan]],kodedskel[],2,0)</f>
        <v>Desa</v>
      </c>
      <c r="M11" t="str">
        <f>LEFT(desakel[[#This Row],[Kode Desa/Kelurahan]],5)</f>
        <v>63.11</v>
      </c>
      <c r="N11" t="str">
        <f>IF(desakel[[#This Row],[Kode Kabupaten]]="63.11","Balangan","Kalimantan Selatan")</f>
        <v>Balangan</v>
      </c>
      <c r="O11" t="str">
        <f>LEFT(desakel[[#This Row],[Kode Desa/Kelurahan]],2)</f>
        <v>63</v>
      </c>
      <c r="P11" t="str">
        <f>IF(desakel[[#This Row],[Kode Provinsi]]="63.11","Balangan","Kalimantan Selatan")</f>
        <v>Kalimantan Selatan</v>
      </c>
    </row>
    <row r="12" spans="1:17" x14ac:dyDescent="0.3">
      <c r="G12" t="s">
        <v>40</v>
      </c>
      <c r="H12" t="s">
        <v>41</v>
      </c>
      <c r="I12" t="str">
        <f>LEFT(desakel[[#This Row],[Kode Desa/Kelurahan]],8)</f>
        <v>63.11.01</v>
      </c>
      <c r="J12" t="str">
        <f>VLOOKUP(desakel[[#This Row],[Kode Kecamatan]],kecamatan[],2,0)</f>
        <v>Juai</v>
      </c>
      <c r="K12">
        <v>2</v>
      </c>
      <c r="L12" t="str">
        <f>VLOOKUP(desakel[[#This Row],[Kode Satuan Desa/Kelurahan]],kodedskel[],2,0)</f>
        <v>Desa</v>
      </c>
      <c r="M12" t="str">
        <f>LEFT(desakel[[#This Row],[Kode Desa/Kelurahan]],5)</f>
        <v>63.11</v>
      </c>
      <c r="N12" t="str">
        <f>IF(desakel[[#This Row],[Kode Kabupaten]]="63.11","Balangan","Kalimantan Selatan")</f>
        <v>Balangan</v>
      </c>
      <c r="O12" t="str">
        <f>LEFT(desakel[[#This Row],[Kode Desa/Kelurahan]],2)</f>
        <v>63</v>
      </c>
      <c r="P12" t="str">
        <f>IF(desakel[[#This Row],[Kode Provinsi]]="63.11","Balangan","Kalimantan Selatan")</f>
        <v>Kalimantan Selatan</v>
      </c>
    </row>
    <row r="13" spans="1:17" x14ac:dyDescent="0.3">
      <c r="B13" t="s">
        <v>403</v>
      </c>
      <c r="C13" t="s">
        <v>399</v>
      </c>
      <c r="G13" t="s">
        <v>42</v>
      </c>
      <c r="H13" t="s">
        <v>43</v>
      </c>
      <c r="I13" t="str">
        <f>LEFT(desakel[[#This Row],[Kode Desa/Kelurahan]],8)</f>
        <v>63.11.01</v>
      </c>
      <c r="J13" t="str">
        <f>VLOOKUP(desakel[[#This Row],[Kode Kecamatan]],kecamatan[],2,0)</f>
        <v>Juai</v>
      </c>
      <c r="K13">
        <v>2</v>
      </c>
      <c r="L13" t="str">
        <f>VLOOKUP(desakel[[#This Row],[Kode Satuan Desa/Kelurahan]],kodedskel[],2,0)</f>
        <v>Desa</v>
      </c>
      <c r="M13" t="str">
        <f>LEFT(desakel[[#This Row],[Kode Desa/Kelurahan]],5)</f>
        <v>63.11</v>
      </c>
      <c r="N13" t="str">
        <f>IF(desakel[[#This Row],[Kode Kabupaten]]="63.11","Balangan","Kalimantan Selatan")</f>
        <v>Balangan</v>
      </c>
      <c r="O13" t="str">
        <f>LEFT(desakel[[#This Row],[Kode Desa/Kelurahan]],2)</f>
        <v>63</v>
      </c>
      <c r="P13" t="str">
        <f>IF(desakel[[#This Row],[Kode Provinsi]]="63.11","Balangan","Kalimantan Selatan")</f>
        <v>Kalimantan Selatan</v>
      </c>
    </row>
    <row r="14" spans="1:17" x14ac:dyDescent="0.3">
      <c r="B14">
        <v>1</v>
      </c>
      <c r="C14" t="s">
        <v>405</v>
      </c>
      <c r="G14" t="s">
        <v>44</v>
      </c>
      <c r="H14" t="s">
        <v>45</v>
      </c>
      <c r="I14" t="str">
        <f>LEFT(desakel[[#This Row],[Kode Desa/Kelurahan]],8)</f>
        <v>63.11.01</v>
      </c>
      <c r="J14" t="str">
        <f>VLOOKUP(desakel[[#This Row],[Kode Kecamatan]],kecamatan[],2,0)</f>
        <v>Juai</v>
      </c>
      <c r="K14">
        <v>2</v>
      </c>
      <c r="L14" t="str">
        <f>VLOOKUP(desakel[[#This Row],[Kode Satuan Desa/Kelurahan]],kodedskel[],2,0)</f>
        <v>Desa</v>
      </c>
      <c r="M14" t="str">
        <f>LEFT(desakel[[#This Row],[Kode Desa/Kelurahan]],5)</f>
        <v>63.11</v>
      </c>
      <c r="N14" t="str">
        <f>IF(desakel[[#This Row],[Kode Kabupaten]]="63.11","Balangan","Kalimantan Selatan")</f>
        <v>Balangan</v>
      </c>
      <c r="O14" t="str">
        <f>LEFT(desakel[[#This Row],[Kode Desa/Kelurahan]],2)</f>
        <v>63</v>
      </c>
      <c r="P14" t="str">
        <f>IF(desakel[[#This Row],[Kode Provinsi]]="63.11","Balangan","Kalimantan Selatan")</f>
        <v>Kalimantan Selatan</v>
      </c>
    </row>
    <row r="15" spans="1:17" x14ac:dyDescent="0.3">
      <c r="B15">
        <v>2</v>
      </c>
      <c r="C15" t="s">
        <v>404</v>
      </c>
      <c r="G15" t="s">
        <v>46</v>
      </c>
      <c r="H15" t="s">
        <v>47</v>
      </c>
      <c r="I15" t="str">
        <f>LEFT(desakel[[#This Row],[Kode Desa/Kelurahan]],8)</f>
        <v>63.11.01</v>
      </c>
      <c r="J15" t="str">
        <f>VLOOKUP(desakel[[#This Row],[Kode Kecamatan]],kecamatan[],2,0)</f>
        <v>Juai</v>
      </c>
      <c r="K15">
        <v>2</v>
      </c>
      <c r="L15" t="str">
        <f>VLOOKUP(desakel[[#This Row],[Kode Satuan Desa/Kelurahan]],kodedskel[],2,0)</f>
        <v>Desa</v>
      </c>
      <c r="M15" t="str">
        <f>LEFT(desakel[[#This Row],[Kode Desa/Kelurahan]],5)</f>
        <v>63.11</v>
      </c>
      <c r="N15" t="str">
        <f>IF(desakel[[#This Row],[Kode Kabupaten]]="63.11","Balangan","Kalimantan Selatan")</f>
        <v>Balangan</v>
      </c>
      <c r="O15" t="str">
        <f>LEFT(desakel[[#This Row],[Kode Desa/Kelurahan]],2)</f>
        <v>63</v>
      </c>
      <c r="P15" t="str">
        <f>IF(desakel[[#This Row],[Kode Provinsi]]="63.11","Balangan","Kalimantan Selatan")</f>
        <v>Kalimantan Selatan</v>
      </c>
    </row>
    <row r="16" spans="1:17" x14ac:dyDescent="0.3">
      <c r="B16">
        <v>3</v>
      </c>
      <c r="C16" t="s">
        <v>406</v>
      </c>
      <c r="G16" t="s">
        <v>48</v>
      </c>
      <c r="H16" t="s">
        <v>49</v>
      </c>
      <c r="I16" t="str">
        <f>LEFT(desakel[[#This Row],[Kode Desa/Kelurahan]],8)</f>
        <v>63.11.01</v>
      </c>
      <c r="J16" t="str">
        <f>VLOOKUP(desakel[[#This Row],[Kode Kecamatan]],kecamatan[],2,0)</f>
        <v>Juai</v>
      </c>
      <c r="K16">
        <v>2</v>
      </c>
      <c r="L16" t="str">
        <f>VLOOKUP(desakel[[#This Row],[Kode Satuan Desa/Kelurahan]],kodedskel[],2,0)</f>
        <v>Desa</v>
      </c>
      <c r="M16" t="str">
        <f>LEFT(desakel[[#This Row],[Kode Desa/Kelurahan]],5)</f>
        <v>63.11</v>
      </c>
      <c r="N16" t="str">
        <f>IF(desakel[[#This Row],[Kode Kabupaten]]="63.11","Balangan","Kalimantan Selatan")</f>
        <v>Balangan</v>
      </c>
      <c r="O16" t="str">
        <f>LEFT(desakel[[#This Row],[Kode Desa/Kelurahan]],2)</f>
        <v>63</v>
      </c>
      <c r="P16" t="str">
        <f>IF(desakel[[#This Row],[Kode Provinsi]]="63.11","Balangan","Kalimantan Selatan")</f>
        <v>Kalimantan Selatan</v>
      </c>
    </row>
    <row r="17" spans="2:16" x14ac:dyDescent="0.3">
      <c r="G17" t="s">
        <v>50</v>
      </c>
      <c r="H17" t="s">
        <v>51</v>
      </c>
      <c r="I17" t="str">
        <f>LEFT(desakel[[#This Row],[Kode Desa/Kelurahan]],8)</f>
        <v>63.11.01</v>
      </c>
      <c r="J17" t="str">
        <f>VLOOKUP(desakel[[#This Row],[Kode Kecamatan]],kecamatan[],2,0)</f>
        <v>Juai</v>
      </c>
      <c r="K17">
        <v>2</v>
      </c>
      <c r="L17" t="str">
        <f>VLOOKUP(desakel[[#This Row],[Kode Satuan Desa/Kelurahan]],kodedskel[],2,0)</f>
        <v>Desa</v>
      </c>
      <c r="M17" t="str">
        <f>LEFT(desakel[[#This Row],[Kode Desa/Kelurahan]],5)</f>
        <v>63.11</v>
      </c>
      <c r="N17" t="str">
        <f>IF(desakel[[#This Row],[Kode Kabupaten]]="63.11","Balangan","Kalimantan Selatan")</f>
        <v>Balangan</v>
      </c>
      <c r="O17" t="str">
        <f>LEFT(desakel[[#This Row],[Kode Desa/Kelurahan]],2)</f>
        <v>63</v>
      </c>
      <c r="P17" t="str">
        <f>IF(desakel[[#This Row],[Kode Provinsi]]="63.11","Balangan","Kalimantan Selatan")</f>
        <v>Kalimantan Selatan</v>
      </c>
    </row>
    <row r="18" spans="2:16" x14ac:dyDescent="0.3">
      <c r="G18" t="s">
        <v>52</v>
      </c>
      <c r="H18" t="s">
        <v>53</v>
      </c>
      <c r="I18" t="str">
        <f>LEFT(desakel[[#This Row],[Kode Desa/Kelurahan]],8)</f>
        <v>63.11.01</v>
      </c>
      <c r="J18" t="str">
        <f>VLOOKUP(desakel[[#This Row],[Kode Kecamatan]],kecamatan[],2,0)</f>
        <v>Juai</v>
      </c>
      <c r="K18">
        <v>2</v>
      </c>
      <c r="L18" t="str">
        <f>VLOOKUP(desakel[[#This Row],[Kode Satuan Desa/Kelurahan]],kodedskel[],2,0)</f>
        <v>Desa</v>
      </c>
      <c r="M18" t="str">
        <f>LEFT(desakel[[#This Row],[Kode Desa/Kelurahan]],5)</f>
        <v>63.11</v>
      </c>
      <c r="N18" t="str">
        <f>IF(desakel[[#This Row],[Kode Kabupaten]]="63.11","Balangan","Kalimantan Selatan")</f>
        <v>Balangan</v>
      </c>
      <c r="O18" t="str">
        <f>LEFT(desakel[[#This Row],[Kode Desa/Kelurahan]],2)</f>
        <v>63</v>
      </c>
      <c r="P18" t="str">
        <f>IF(desakel[[#This Row],[Kode Provinsi]]="63.11","Balangan","Kalimantan Selatan")</f>
        <v>Kalimantan Selatan</v>
      </c>
    </row>
    <row r="19" spans="2:16" x14ac:dyDescent="0.3">
      <c r="G19" t="s">
        <v>54</v>
      </c>
      <c r="H19" t="s">
        <v>55</v>
      </c>
      <c r="I19" t="str">
        <f>LEFT(desakel[[#This Row],[Kode Desa/Kelurahan]],8)</f>
        <v>63.11.01</v>
      </c>
      <c r="J19" t="str">
        <f>VLOOKUP(desakel[[#This Row],[Kode Kecamatan]],kecamatan[],2,0)</f>
        <v>Juai</v>
      </c>
      <c r="K19">
        <v>2</v>
      </c>
      <c r="L19" t="str">
        <f>VLOOKUP(desakel[[#This Row],[Kode Satuan Desa/Kelurahan]],kodedskel[],2,0)</f>
        <v>Desa</v>
      </c>
      <c r="M19" t="str">
        <f>LEFT(desakel[[#This Row],[Kode Desa/Kelurahan]],5)</f>
        <v>63.11</v>
      </c>
      <c r="N19" t="str">
        <f>IF(desakel[[#This Row],[Kode Kabupaten]]="63.11","Balangan","Kalimantan Selatan")</f>
        <v>Balangan</v>
      </c>
      <c r="O19" t="str">
        <f>LEFT(desakel[[#This Row],[Kode Desa/Kelurahan]],2)</f>
        <v>63</v>
      </c>
      <c r="P19" t="str">
        <f>IF(desakel[[#This Row],[Kode Provinsi]]="63.11","Balangan","Kalimantan Selatan")</f>
        <v>Kalimantan Selatan</v>
      </c>
    </row>
    <row r="20" spans="2:16" x14ac:dyDescent="0.3">
      <c r="B20" t="s">
        <v>390</v>
      </c>
      <c r="C20" t="s">
        <v>284</v>
      </c>
      <c r="G20" t="s">
        <v>56</v>
      </c>
      <c r="H20" t="s">
        <v>57</v>
      </c>
      <c r="I20" t="str">
        <f>LEFT(desakel[[#This Row],[Kode Desa/Kelurahan]],8)</f>
        <v>63.11.01</v>
      </c>
      <c r="J20" t="str">
        <f>VLOOKUP(desakel[[#This Row],[Kode Kecamatan]],kecamatan[],2,0)</f>
        <v>Juai</v>
      </c>
      <c r="K20">
        <v>2</v>
      </c>
      <c r="L20" t="str">
        <f>VLOOKUP(desakel[[#This Row],[Kode Satuan Desa/Kelurahan]],kodedskel[],2,0)</f>
        <v>Desa</v>
      </c>
      <c r="M20" t="str">
        <f>LEFT(desakel[[#This Row],[Kode Desa/Kelurahan]],5)</f>
        <v>63.11</v>
      </c>
      <c r="N20" t="str">
        <f>IF(desakel[[#This Row],[Kode Kabupaten]]="63.11","Balangan","Kalimantan Selatan")</f>
        <v>Balangan</v>
      </c>
      <c r="O20" t="str">
        <f>LEFT(desakel[[#This Row],[Kode Desa/Kelurahan]],2)</f>
        <v>63</v>
      </c>
      <c r="P20" t="str">
        <f>IF(desakel[[#This Row],[Kode Provinsi]]="63.11","Balangan","Kalimantan Selatan")</f>
        <v>Kalimantan Selatan</v>
      </c>
    </row>
    <row r="21" spans="2:16" x14ac:dyDescent="0.3">
      <c r="B21" t="s">
        <v>391</v>
      </c>
      <c r="C21" t="s">
        <v>284</v>
      </c>
      <c r="G21" t="s">
        <v>58</v>
      </c>
      <c r="H21" t="s">
        <v>59</v>
      </c>
      <c r="I21" t="str">
        <f>LEFT(desakel[[#This Row],[Kode Desa/Kelurahan]],8)</f>
        <v>63.11.01</v>
      </c>
      <c r="J21" t="str">
        <f>VLOOKUP(desakel[[#This Row],[Kode Kecamatan]],kecamatan[],2,0)</f>
        <v>Juai</v>
      </c>
      <c r="K21">
        <v>2</v>
      </c>
      <c r="L21" t="str">
        <f>VLOOKUP(desakel[[#This Row],[Kode Satuan Desa/Kelurahan]],kodedskel[],2,0)</f>
        <v>Desa</v>
      </c>
      <c r="M21" t="str">
        <f>LEFT(desakel[[#This Row],[Kode Desa/Kelurahan]],5)</f>
        <v>63.11</v>
      </c>
      <c r="N21" t="str">
        <f>IF(desakel[[#This Row],[Kode Kabupaten]]="63.11","Balangan","Kalimantan Selatan")</f>
        <v>Balangan</v>
      </c>
      <c r="O21" t="str">
        <f>LEFT(desakel[[#This Row],[Kode Desa/Kelurahan]],2)</f>
        <v>63</v>
      </c>
      <c r="P21" t="str">
        <f>IF(desakel[[#This Row],[Kode Provinsi]]="63.11","Balangan","Kalimantan Selatan")</f>
        <v>Kalimantan Selatan</v>
      </c>
    </row>
    <row r="22" spans="2:16" x14ac:dyDescent="0.3">
      <c r="B22" t="s">
        <v>287</v>
      </c>
      <c r="C22" t="s">
        <v>288</v>
      </c>
      <c r="G22" t="s">
        <v>60</v>
      </c>
      <c r="H22" t="s">
        <v>61</v>
      </c>
      <c r="I22" t="str">
        <f>LEFT(desakel[[#This Row],[Kode Desa/Kelurahan]],8)</f>
        <v>63.11.01</v>
      </c>
      <c r="J22" t="str">
        <f>VLOOKUP(desakel[[#This Row],[Kode Kecamatan]],kecamatan[],2,0)</f>
        <v>Juai</v>
      </c>
      <c r="K22">
        <v>2</v>
      </c>
      <c r="L22" t="str">
        <f>VLOOKUP(desakel[[#This Row],[Kode Satuan Desa/Kelurahan]],kodedskel[],2,0)</f>
        <v>Desa</v>
      </c>
      <c r="M22" t="str">
        <f>LEFT(desakel[[#This Row],[Kode Desa/Kelurahan]],5)</f>
        <v>63.11</v>
      </c>
      <c r="N22" t="str">
        <f>IF(desakel[[#This Row],[Kode Kabupaten]]="63.11","Balangan","Kalimantan Selatan")</f>
        <v>Balangan</v>
      </c>
      <c r="O22" t="str">
        <f>LEFT(desakel[[#This Row],[Kode Desa/Kelurahan]],2)</f>
        <v>63</v>
      </c>
      <c r="P22" t="str">
        <f>IF(desakel[[#This Row],[Kode Provinsi]]="63.11","Balangan","Kalimantan Selatan")</f>
        <v>Kalimantan Selatan</v>
      </c>
    </row>
    <row r="23" spans="2:16" x14ac:dyDescent="0.3">
      <c r="B23" t="s">
        <v>315</v>
      </c>
      <c r="C23" t="s">
        <v>316</v>
      </c>
      <c r="G23" t="s">
        <v>62</v>
      </c>
      <c r="H23" t="s">
        <v>63</v>
      </c>
      <c r="I23" t="str">
        <f>LEFT(desakel[[#This Row],[Kode Desa/Kelurahan]],8)</f>
        <v>63.11.01</v>
      </c>
      <c r="J23" t="str">
        <f>VLOOKUP(desakel[[#This Row],[Kode Kecamatan]],kecamatan[],2,0)</f>
        <v>Juai</v>
      </c>
      <c r="K23">
        <v>2</v>
      </c>
      <c r="L23" t="str">
        <f>VLOOKUP(desakel[[#This Row],[Kode Satuan Desa/Kelurahan]],kodedskel[],2,0)</f>
        <v>Desa</v>
      </c>
      <c r="M23" t="str">
        <f>LEFT(desakel[[#This Row],[Kode Desa/Kelurahan]],5)</f>
        <v>63.11</v>
      </c>
      <c r="N23" t="str">
        <f>IF(desakel[[#This Row],[Kode Kabupaten]]="63.11","Balangan","Kalimantan Selatan")</f>
        <v>Balangan</v>
      </c>
      <c r="O23" t="str">
        <f>LEFT(desakel[[#This Row],[Kode Desa/Kelurahan]],2)</f>
        <v>63</v>
      </c>
      <c r="P23" t="str">
        <f>IF(desakel[[#This Row],[Kode Provinsi]]="63.11","Balangan","Kalimantan Selatan")</f>
        <v>Kalimantan Selatan</v>
      </c>
    </row>
    <row r="24" spans="2:16" x14ac:dyDescent="0.3">
      <c r="B24" t="s">
        <v>317</v>
      </c>
      <c r="C24" t="s">
        <v>318</v>
      </c>
      <c r="G24" t="s">
        <v>64</v>
      </c>
      <c r="H24" t="s">
        <v>65</v>
      </c>
      <c r="I24" t="str">
        <f>LEFT(desakel[[#This Row],[Kode Desa/Kelurahan]],8)</f>
        <v>63.11.01</v>
      </c>
      <c r="J24" t="str">
        <f>VLOOKUP(desakel[[#This Row],[Kode Kecamatan]],kecamatan[],2,0)</f>
        <v>Juai</v>
      </c>
      <c r="K24">
        <v>2</v>
      </c>
      <c r="L24" t="str">
        <f>VLOOKUP(desakel[[#This Row],[Kode Satuan Desa/Kelurahan]],kodedskel[],2,0)</f>
        <v>Desa</v>
      </c>
      <c r="M24" t="str">
        <f>LEFT(desakel[[#This Row],[Kode Desa/Kelurahan]],5)</f>
        <v>63.11</v>
      </c>
      <c r="N24" t="str">
        <f>IF(desakel[[#This Row],[Kode Kabupaten]]="63.11","Balangan","Kalimantan Selatan")</f>
        <v>Balangan</v>
      </c>
      <c r="O24" t="str">
        <f>LEFT(desakel[[#This Row],[Kode Desa/Kelurahan]],2)</f>
        <v>63</v>
      </c>
      <c r="P24" t="str">
        <f>IF(desakel[[#This Row],[Kode Provinsi]]="63.11","Balangan","Kalimantan Selatan")</f>
        <v>Kalimantan Selatan</v>
      </c>
    </row>
    <row r="25" spans="2:16" x14ac:dyDescent="0.3">
      <c r="B25" t="s">
        <v>319</v>
      </c>
      <c r="C25" t="s">
        <v>320</v>
      </c>
      <c r="G25" t="s">
        <v>69</v>
      </c>
      <c r="H25" t="s">
        <v>70</v>
      </c>
      <c r="I25" t="str">
        <f>LEFT(desakel[[#This Row],[Kode Desa/Kelurahan]],8)</f>
        <v>63.11.02</v>
      </c>
      <c r="J25" t="str">
        <f>VLOOKUP(desakel[[#This Row],[Kode Kecamatan]],kecamatan[],2,0)</f>
        <v>Halong</v>
      </c>
      <c r="K25">
        <v>2</v>
      </c>
      <c r="L25" t="str">
        <f>VLOOKUP(desakel[[#This Row],[Kode Satuan Desa/Kelurahan]],kodedskel[],2,0)</f>
        <v>Desa</v>
      </c>
      <c r="M25" t="str">
        <f>LEFT(desakel[[#This Row],[Kode Desa/Kelurahan]],5)</f>
        <v>63.11</v>
      </c>
      <c r="N25" t="str">
        <f>IF(desakel[[#This Row],[Kode Kabupaten]]="63.11","Balangan","Kalimantan Selatan")</f>
        <v>Balangan</v>
      </c>
      <c r="O25" t="str">
        <f>LEFT(desakel[[#This Row],[Kode Desa/Kelurahan]],2)</f>
        <v>63</v>
      </c>
      <c r="P25" t="str">
        <f>IF(desakel[[#This Row],[Kode Provinsi]]="63.11","Balangan","Kalimantan Selatan")</f>
        <v>Kalimantan Selatan</v>
      </c>
    </row>
    <row r="26" spans="2:16" x14ac:dyDescent="0.3">
      <c r="B26" t="s">
        <v>343</v>
      </c>
      <c r="C26" t="s">
        <v>344</v>
      </c>
      <c r="G26" t="s">
        <v>71</v>
      </c>
      <c r="H26" t="s">
        <v>72</v>
      </c>
      <c r="I26" t="str">
        <f>LEFT(desakel[[#This Row],[Kode Desa/Kelurahan]],8)</f>
        <v>63.11.02</v>
      </c>
      <c r="J26" t="str">
        <f>VLOOKUP(desakel[[#This Row],[Kode Kecamatan]],kecamatan[],2,0)</f>
        <v>Halong</v>
      </c>
      <c r="K26">
        <v>2</v>
      </c>
      <c r="L26" t="str">
        <f>VLOOKUP(desakel[[#This Row],[Kode Satuan Desa/Kelurahan]],kodedskel[],2,0)</f>
        <v>Desa</v>
      </c>
      <c r="M26" t="str">
        <f>LEFT(desakel[[#This Row],[Kode Desa/Kelurahan]],5)</f>
        <v>63.11</v>
      </c>
      <c r="N26" t="str">
        <f>IF(desakel[[#This Row],[Kode Kabupaten]]="63.11","Balangan","Kalimantan Selatan")</f>
        <v>Balangan</v>
      </c>
      <c r="O26" t="str">
        <f>LEFT(desakel[[#This Row],[Kode Desa/Kelurahan]],2)</f>
        <v>63</v>
      </c>
      <c r="P26" t="str">
        <f>IF(desakel[[#This Row],[Kode Provinsi]]="63.11","Balangan","Kalimantan Selatan")</f>
        <v>Kalimantan Selatan</v>
      </c>
    </row>
    <row r="27" spans="2:16" x14ac:dyDescent="0.3">
      <c r="B27" t="s">
        <v>287</v>
      </c>
      <c r="C27" t="s">
        <v>351</v>
      </c>
      <c r="G27" t="s">
        <v>73</v>
      </c>
      <c r="H27" t="s">
        <v>74</v>
      </c>
      <c r="I27" t="str">
        <f>LEFT(desakel[[#This Row],[Kode Desa/Kelurahan]],8)</f>
        <v>63.11.02</v>
      </c>
      <c r="J27" t="str">
        <f>VLOOKUP(desakel[[#This Row],[Kode Kecamatan]],kecamatan[],2,0)</f>
        <v>Halong</v>
      </c>
      <c r="K27">
        <v>2</v>
      </c>
      <c r="L27" t="str">
        <f>VLOOKUP(desakel[[#This Row],[Kode Satuan Desa/Kelurahan]],kodedskel[],2,0)</f>
        <v>Desa</v>
      </c>
      <c r="M27" t="str">
        <f>LEFT(desakel[[#This Row],[Kode Desa/Kelurahan]],5)</f>
        <v>63.11</v>
      </c>
      <c r="N27" t="str">
        <f>IF(desakel[[#This Row],[Kode Kabupaten]]="63.11","Balangan","Kalimantan Selatan")</f>
        <v>Balangan</v>
      </c>
      <c r="O27" t="str">
        <f>LEFT(desakel[[#This Row],[Kode Desa/Kelurahan]],2)</f>
        <v>63</v>
      </c>
      <c r="P27" t="str">
        <f>IF(desakel[[#This Row],[Kode Provinsi]]="63.11","Balangan","Kalimantan Selatan")</f>
        <v>Kalimantan Selatan</v>
      </c>
    </row>
    <row r="28" spans="2:16" x14ac:dyDescent="0.3">
      <c r="B28" t="s">
        <v>325</v>
      </c>
      <c r="C28" t="s">
        <v>326</v>
      </c>
      <c r="G28" t="s">
        <v>75</v>
      </c>
      <c r="H28" t="s">
        <v>76</v>
      </c>
      <c r="I28" t="str">
        <f>LEFT(desakel[[#This Row],[Kode Desa/Kelurahan]],8)</f>
        <v>63.11.02</v>
      </c>
      <c r="J28" t="str">
        <f>VLOOKUP(desakel[[#This Row],[Kode Kecamatan]],kecamatan[],2,0)</f>
        <v>Halong</v>
      </c>
      <c r="K28">
        <v>2</v>
      </c>
      <c r="L28" t="str">
        <f>VLOOKUP(desakel[[#This Row],[Kode Satuan Desa/Kelurahan]],kodedskel[],2,0)</f>
        <v>Desa</v>
      </c>
      <c r="M28" t="str">
        <f>LEFT(desakel[[#This Row],[Kode Desa/Kelurahan]],5)</f>
        <v>63.11</v>
      </c>
      <c r="N28" t="str">
        <f>IF(desakel[[#This Row],[Kode Kabupaten]]="63.11","Balangan","Kalimantan Selatan")</f>
        <v>Balangan</v>
      </c>
      <c r="O28" t="str">
        <f>LEFT(desakel[[#This Row],[Kode Desa/Kelurahan]],2)</f>
        <v>63</v>
      </c>
      <c r="P28" t="str">
        <f>IF(desakel[[#This Row],[Kode Provinsi]]="63.11","Balangan","Kalimantan Selatan")</f>
        <v>Kalimantan Selatan</v>
      </c>
    </row>
    <row r="29" spans="2:16" x14ac:dyDescent="0.3">
      <c r="B29" t="s">
        <v>329</v>
      </c>
      <c r="C29" t="s">
        <v>320</v>
      </c>
      <c r="G29" t="s">
        <v>77</v>
      </c>
      <c r="H29" t="s">
        <v>78</v>
      </c>
      <c r="I29" t="str">
        <f>LEFT(desakel[[#This Row],[Kode Desa/Kelurahan]],8)</f>
        <v>63.11.02</v>
      </c>
      <c r="J29" t="str">
        <f>VLOOKUP(desakel[[#This Row],[Kode Kecamatan]],kecamatan[],2,0)</f>
        <v>Halong</v>
      </c>
      <c r="K29">
        <v>2</v>
      </c>
      <c r="L29" t="str">
        <f>VLOOKUP(desakel[[#This Row],[Kode Satuan Desa/Kelurahan]],kodedskel[],2,0)</f>
        <v>Desa</v>
      </c>
      <c r="M29" t="str">
        <f>LEFT(desakel[[#This Row],[Kode Desa/Kelurahan]],5)</f>
        <v>63.11</v>
      </c>
      <c r="N29" t="str">
        <f>IF(desakel[[#This Row],[Kode Kabupaten]]="63.11","Balangan","Kalimantan Selatan")</f>
        <v>Balangan</v>
      </c>
      <c r="O29" t="str">
        <f>LEFT(desakel[[#This Row],[Kode Desa/Kelurahan]],2)</f>
        <v>63</v>
      </c>
      <c r="P29" t="str">
        <f>IF(desakel[[#This Row],[Kode Provinsi]]="63.11","Balangan","Kalimantan Selatan")</f>
        <v>Kalimantan Selatan</v>
      </c>
    </row>
    <row r="30" spans="2:16" x14ac:dyDescent="0.3">
      <c r="B30" t="s">
        <v>337</v>
      </c>
      <c r="C30" t="s">
        <v>12</v>
      </c>
      <c r="G30" t="s">
        <v>81</v>
      </c>
      <c r="H30" t="s">
        <v>82</v>
      </c>
      <c r="I30" t="str">
        <f>LEFT(desakel[[#This Row],[Kode Desa/Kelurahan]],8)</f>
        <v>63.11.02</v>
      </c>
      <c r="J30" t="str">
        <f>VLOOKUP(desakel[[#This Row],[Kode Kecamatan]],kecamatan[],2,0)</f>
        <v>Halong</v>
      </c>
      <c r="K30">
        <v>2</v>
      </c>
      <c r="L30" t="str">
        <f>VLOOKUP(desakel[[#This Row],[Kode Satuan Desa/Kelurahan]],kodedskel[],2,0)</f>
        <v>Desa</v>
      </c>
      <c r="M30" t="str">
        <f>LEFT(desakel[[#This Row],[Kode Desa/Kelurahan]],5)</f>
        <v>63.11</v>
      </c>
      <c r="N30" t="str">
        <f>IF(desakel[[#This Row],[Kode Kabupaten]]="63.11","Balangan","Kalimantan Selatan")</f>
        <v>Balangan</v>
      </c>
      <c r="O30" t="str">
        <f>LEFT(desakel[[#This Row],[Kode Desa/Kelurahan]],2)</f>
        <v>63</v>
      </c>
      <c r="P30" t="str">
        <f>IF(desakel[[#This Row],[Kode Provinsi]]="63.11","Balangan","Kalimantan Selatan")</f>
        <v>Kalimantan Selatan</v>
      </c>
    </row>
    <row r="31" spans="2:16" x14ac:dyDescent="0.3">
      <c r="G31" t="s">
        <v>83</v>
      </c>
      <c r="H31" t="s">
        <v>84</v>
      </c>
      <c r="I31" t="str">
        <f>LEFT(desakel[[#This Row],[Kode Desa/Kelurahan]],8)</f>
        <v>63.11.02</v>
      </c>
      <c r="J31" t="str">
        <f>VLOOKUP(desakel[[#This Row],[Kode Kecamatan]],kecamatan[],2,0)</f>
        <v>Halong</v>
      </c>
      <c r="K31">
        <v>2</v>
      </c>
      <c r="L31" t="str">
        <f>VLOOKUP(desakel[[#This Row],[Kode Satuan Desa/Kelurahan]],kodedskel[],2,0)</f>
        <v>Desa</v>
      </c>
      <c r="M31" t="str">
        <f>LEFT(desakel[[#This Row],[Kode Desa/Kelurahan]],5)</f>
        <v>63.11</v>
      </c>
      <c r="N31" t="str">
        <f>IF(desakel[[#This Row],[Kode Kabupaten]]="63.11","Balangan","Kalimantan Selatan")</f>
        <v>Balangan</v>
      </c>
      <c r="O31" t="str">
        <f>LEFT(desakel[[#This Row],[Kode Desa/Kelurahan]],2)</f>
        <v>63</v>
      </c>
      <c r="P31" t="str">
        <f>IF(desakel[[#This Row],[Kode Provinsi]]="63.11","Balangan","Kalimantan Selatan")</f>
        <v>Kalimantan Selatan</v>
      </c>
    </row>
    <row r="32" spans="2:16" x14ac:dyDescent="0.3">
      <c r="G32" t="s">
        <v>85</v>
      </c>
      <c r="H32" t="s">
        <v>86</v>
      </c>
      <c r="I32" t="str">
        <f>LEFT(desakel[[#This Row],[Kode Desa/Kelurahan]],8)</f>
        <v>63.11.02</v>
      </c>
      <c r="J32" t="str">
        <f>VLOOKUP(desakel[[#This Row],[Kode Kecamatan]],kecamatan[],2,0)</f>
        <v>Halong</v>
      </c>
      <c r="K32">
        <v>2</v>
      </c>
      <c r="L32" t="str">
        <f>VLOOKUP(desakel[[#This Row],[Kode Satuan Desa/Kelurahan]],kodedskel[],2,0)</f>
        <v>Desa</v>
      </c>
      <c r="M32" t="str">
        <f>LEFT(desakel[[#This Row],[Kode Desa/Kelurahan]],5)</f>
        <v>63.11</v>
      </c>
      <c r="N32" t="str">
        <f>IF(desakel[[#This Row],[Kode Kabupaten]]="63.11","Balangan","Kalimantan Selatan")</f>
        <v>Balangan</v>
      </c>
      <c r="O32" t="str">
        <f>LEFT(desakel[[#This Row],[Kode Desa/Kelurahan]],2)</f>
        <v>63</v>
      </c>
      <c r="P32" t="str">
        <f>IF(desakel[[#This Row],[Kode Provinsi]]="63.11","Balangan","Kalimantan Selatan")</f>
        <v>Kalimantan Selatan</v>
      </c>
    </row>
    <row r="33" spans="7:17" x14ac:dyDescent="0.3">
      <c r="G33" t="s">
        <v>87</v>
      </c>
      <c r="H33" t="s">
        <v>88</v>
      </c>
      <c r="I33" t="str">
        <f>LEFT(desakel[[#This Row],[Kode Desa/Kelurahan]],8)</f>
        <v>63.11.02</v>
      </c>
      <c r="J33" t="str">
        <f>VLOOKUP(desakel[[#This Row],[Kode Kecamatan]],kecamatan[],2,0)</f>
        <v>Halong</v>
      </c>
      <c r="K33">
        <v>2</v>
      </c>
      <c r="L33" t="str">
        <f>VLOOKUP(desakel[[#This Row],[Kode Satuan Desa/Kelurahan]],kodedskel[],2,0)</f>
        <v>Desa</v>
      </c>
      <c r="M33" t="str">
        <f>LEFT(desakel[[#This Row],[Kode Desa/Kelurahan]],5)</f>
        <v>63.11</v>
      </c>
      <c r="N33" t="str">
        <f>IF(desakel[[#This Row],[Kode Kabupaten]]="63.11","Balangan","Kalimantan Selatan")</f>
        <v>Balangan</v>
      </c>
      <c r="O33" t="str">
        <f>LEFT(desakel[[#This Row],[Kode Desa/Kelurahan]],2)</f>
        <v>63</v>
      </c>
      <c r="P33" t="str">
        <f>IF(desakel[[#This Row],[Kode Provinsi]]="63.11","Balangan","Kalimantan Selatan")</f>
        <v>Kalimantan Selatan</v>
      </c>
    </row>
    <row r="34" spans="7:17" x14ac:dyDescent="0.3">
      <c r="G34" t="s">
        <v>89</v>
      </c>
      <c r="H34" t="s">
        <v>90</v>
      </c>
      <c r="I34" t="str">
        <f>LEFT(desakel[[#This Row],[Kode Desa/Kelurahan]],8)</f>
        <v>63.11.02</v>
      </c>
      <c r="J34" t="str">
        <f>VLOOKUP(desakel[[#This Row],[Kode Kecamatan]],kecamatan[],2,0)</f>
        <v>Halong</v>
      </c>
      <c r="K34">
        <v>2</v>
      </c>
      <c r="L34" t="str">
        <f>VLOOKUP(desakel[[#This Row],[Kode Satuan Desa/Kelurahan]],kodedskel[],2,0)</f>
        <v>Desa</v>
      </c>
      <c r="M34" t="str">
        <f>LEFT(desakel[[#This Row],[Kode Desa/Kelurahan]],5)</f>
        <v>63.11</v>
      </c>
      <c r="N34" t="str">
        <f>IF(desakel[[#This Row],[Kode Kabupaten]]="63.11","Balangan","Kalimantan Selatan")</f>
        <v>Balangan</v>
      </c>
      <c r="O34" t="str">
        <f>LEFT(desakel[[#This Row],[Kode Desa/Kelurahan]],2)</f>
        <v>63</v>
      </c>
      <c r="P34" t="str">
        <f>IF(desakel[[#This Row],[Kode Provinsi]]="63.11","Balangan","Kalimantan Selatan")</f>
        <v>Kalimantan Selatan</v>
      </c>
    </row>
    <row r="35" spans="7:17" x14ac:dyDescent="0.3">
      <c r="G35" t="s">
        <v>91</v>
      </c>
      <c r="H35" t="s">
        <v>92</v>
      </c>
      <c r="I35" t="str">
        <f>LEFT(desakel[[#This Row],[Kode Desa/Kelurahan]],8)</f>
        <v>63.11.02</v>
      </c>
      <c r="J35" t="str">
        <f>VLOOKUP(desakel[[#This Row],[Kode Kecamatan]],kecamatan[],2,0)</f>
        <v>Halong</v>
      </c>
      <c r="K35">
        <v>2</v>
      </c>
      <c r="L35" t="str">
        <f>VLOOKUP(desakel[[#This Row],[Kode Satuan Desa/Kelurahan]],kodedskel[],2,0)</f>
        <v>Desa</v>
      </c>
      <c r="M35" t="str">
        <f>LEFT(desakel[[#This Row],[Kode Desa/Kelurahan]],5)</f>
        <v>63.11</v>
      </c>
      <c r="N35" t="str">
        <f>IF(desakel[[#This Row],[Kode Kabupaten]]="63.11","Balangan","Kalimantan Selatan")</f>
        <v>Balangan</v>
      </c>
      <c r="O35" t="str">
        <f>LEFT(desakel[[#This Row],[Kode Desa/Kelurahan]],2)</f>
        <v>63</v>
      </c>
      <c r="P35" t="str">
        <f>IF(desakel[[#This Row],[Kode Provinsi]]="63.11","Balangan","Kalimantan Selatan")</f>
        <v>Kalimantan Selatan</v>
      </c>
    </row>
    <row r="36" spans="7:17" x14ac:dyDescent="0.3">
      <c r="G36" t="s">
        <v>93</v>
      </c>
      <c r="H36" t="s">
        <v>94</v>
      </c>
      <c r="I36" t="str">
        <f>LEFT(desakel[[#This Row],[Kode Desa/Kelurahan]],8)</f>
        <v>63.11.02</v>
      </c>
      <c r="J36" t="str">
        <f>VLOOKUP(desakel[[#This Row],[Kode Kecamatan]],kecamatan[],2,0)</f>
        <v>Halong</v>
      </c>
      <c r="K36">
        <v>2</v>
      </c>
      <c r="L36" t="str">
        <f>VLOOKUP(desakel[[#This Row],[Kode Satuan Desa/Kelurahan]],kodedskel[],2,0)</f>
        <v>Desa</v>
      </c>
      <c r="M36" t="str">
        <f>LEFT(desakel[[#This Row],[Kode Desa/Kelurahan]],5)</f>
        <v>63.11</v>
      </c>
      <c r="N36" t="str">
        <f>IF(desakel[[#This Row],[Kode Kabupaten]]="63.11","Balangan","Kalimantan Selatan")</f>
        <v>Balangan</v>
      </c>
      <c r="O36" t="str">
        <f>LEFT(desakel[[#This Row],[Kode Desa/Kelurahan]],2)</f>
        <v>63</v>
      </c>
      <c r="P36" t="str">
        <f>IF(desakel[[#This Row],[Kode Provinsi]]="63.11","Balangan","Kalimantan Selatan")</f>
        <v>Kalimantan Selatan</v>
      </c>
    </row>
    <row r="37" spans="7:17" x14ac:dyDescent="0.3">
      <c r="G37" t="s">
        <v>95</v>
      </c>
      <c r="H37" t="s">
        <v>96</v>
      </c>
      <c r="I37" t="str">
        <f>LEFT(desakel[[#This Row],[Kode Desa/Kelurahan]],8)</f>
        <v>63.11.02</v>
      </c>
      <c r="J37" t="str">
        <f>VLOOKUP(desakel[[#This Row],[Kode Kecamatan]],kecamatan[],2,0)</f>
        <v>Halong</v>
      </c>
      <c r="K37">
        <v>2</v>
      </c>
      <c r="L37" t="str">
        <f>VLOOKUP(desakel[[#This Row],[Kode Satuan Desa/Kelurahan]],kodedskel[],2,0)</f>
        <v>Desa</v>
      </c>
      <c r="M37" t="str">
        <f>LEFT(desakel[[#This Row],[Kode Desa/Kelurahan]],5)</f>
        <v>63.11</v>
      </c>
      <c r="N37" t="str">
        <f>IF(desakel[[#This Row],[Kode Kabupaten]]="63.11","Balangan","Kalimantan Selatan")</f>
        <v>Balangan</v>
      </c>
      <c r="O37" t="str">
        <f>LEFT(desakel[[#This Row],[Kode Desa/Kelurahan]],2)</f>
        <v>63</v>
      </c>
      <c r="P37" t="str">
        <f>IF(desakel[[#This Row],[Kode Provinsi]]="63.11","Balangan","Kalimantan Selatan")</f>
        <v>Kalimantan Selatan</v>
      </c>
    </row>
    <row r="38" spans="7:17" x14ac:dyDescent="0.3">
      <c r="G38" t="s">
        <v>97</v>
      </c>
      <c r="H38" t="s">
        <v>98</v>
      </c>
      <c r="I38" t="str">
        <f>LEFT(desakel[[#This Row],[Kode Desa/Kelurahan]],8)</f>
        <v>63.11.02</v>
      </c>
      <c r="J38" t="str">
        <f>VLOOKUP(desakel[[#This Row],[Kode Kecamatan]],kecamatan[],2,0)</f>
        <v>Halong</v>
      </c>
      <c r="K38">
        <v>2</v>
      </c>
      <c r="L38" t="str">
        <f>VLOOKUP(desakel[[#This Row],[Kode Satuan Desa/Kelurahan]],kodedskel[],2,0)</f>
        <v>Desa</v>
      </c>
      <c r="M38" t="str">
        <f>LEFT(desakel[[#This Row],[Kode Desa/Kelurahan]],5)</f>
        <v>63.11</v>
      </c>
      <c r="N38" t="str">
        <f>IF(desakel[[#This Row],[Kode Kabupaten]]="63.11","Balangan","Kalimantan Selatan")</f>
        <v>Balangan</v>
      </c>
      <c r="O38" t="str">
        <f>LEFT(desakel[[#This Row],[Kode Desa/Kelurahan]],2)</f>
        <v>63</v>
      </c>
      <c r="P38" t="str">
        <f>IF(desakel[[#This Row],[Kode Provinsi]]="63.11","Balangan","Kalimantan Selatan")</f>
        <v>Kalimantan Selatan</v>
      </c>
    </row>
    <row r="39" spans="7:17" x14ac:dyDescent="0.3">
      <c r="G39" t="s">
        <v>99</v>
      </c>
      <c r="H39" t="s">
        <v>100</v>
      </c>
      <c r="I39" t="str">
        <f>LEFT(desakel[[#This Row],[Kode Desa/Kelurahan]],8)</f>
        <v>63.11.02</v>
      </c>
      <c r="J39" t="str">
        <f>VLOOKUP(desakel[[#This Row],[Kode Kecamatan]],kecamatan[],2,0)</f>
        <v>Halong</v>
      </c>
      <c r="K39">
        <v>2</v>
      </c>
      <c r="L39" t="str">
        <f>VLOOKUP(desakel[[#This Row],[Kode Satuan Desa/Kelurahan]],kodedskel[],2,0)</f>
        <v>Desa</v>
      </c>
      <c r="M39" t="str">
        <f>LEFT(desakel[[#This Row],[Kode Desa/Kelurahan]],5)</f>
        <v>63.11</v>
      </c>
      <c r="N39" t="str">
        <f>IF(desakel[[#This Row],[Kode Kabupaten]]="63.11","Balangan","Kalimantan Selatan")</f>
        <v>Balangan</v>
      </c>
      <c r="O39" t="str">
        <f>LEFT(desakel[[#This Row],[Kode Desa/Kelurahan]],2)</f>
        <v>63</v>
      </c>
      <c r="P39" t="str">
        <f>IF(desakel[[#This Row],[Kode Provinsi]]="63.11","Balangan","Kalimantan Selatan")</f>
        <v>Kalimantan Selatan</v>
      </c>
    </row>
    <row r="40" spans="7:17" x14ac:dyDescent="0.3">
      <c r="G40" t="s">
        <v>101</v>
      </c>
      <c r="H40" t="s">
        <v>102</v>
      </c>
      <c r="I40" t="str">
        <f>LEFT(desakel[[#This Row],[Kode Desa/Kelurahan]],8)</f>
        <v>63.11.02</v>
      </c>
      <c r="J40" t="str">
        <f>VLOOKUP(desakel[[#This Row],[Kode Kecamatan]],kecamatan[],2,0)</f>
        <v>Halong</v>
      </c>
      <c r="K40">
        <v>2</v>
      </c>
      <c r="L40" t="str">
        <f>VLOOKUP(desakel[[#This Row],[Kode Satuan Desa/Kelurahan]],kodedskel[],2,0)</f>
        <v>Desa</v>
      </c>
      <c r="M40" t="str">
        <f>LEFT(desakel[[#This Row],[Kode Desa/Kelurahan]],5)</f>
        <v>63.11</v>
      </c>
      <c r="N40" t="str">
        <f>IF(desakel[[#This Row],[Kode Kabupaten]]="63.11","Balangan","Kalimantan Selatan")</f>
        <v>Balangan</v>
      </c>
      <c r="O40" t="str">
        <f>LEFT(desakel[[#This Row],[Kode Desa/Kelurahan]],2)</f>
        <v>63</v>
      </c>
      <c r="P40" t="str">
        <f>IF(desakel[[#This Row],[Kode Provinsi]]="63.11","Balangan","Kalimantan Selatan")</f>
        <v>Kalimantan Selatan</v>
      </c>
    </row>
    <row r="41" spans="7:17" x14ac:dyDescent="0.3">
      <c r="G41" t="s">
        <v>103</v>
      </c>
      <c r="H41" t="s">
        <v>104</v>
      </c>
      <c r="I41" t="str">
        <f>LEFT(desakel[[#This Row],[Kode Desa/Kelurahan]],8)</f>
        <v>63.11.02</v>
      </c>
      <c r="J41" t="str">
        <f>VLOOKUP(desakel[[#This Row],[Kode Kecamatan]],kecamatan[],2,0)</f>
        <v>Halong</v>
      </c>
      <c r="K41">
        <v>2</v>
      </c>
      <c r="L41" t="str">
        <f>VLOOKUP(desakel[[#This Row],[Kode Satuan Desa/Kelurahan]],kodedskel[],2,0)</f>
        <v>Desa</v>
      </c>
      <c r="M41" t="str">
        <f>LEFT(desakel[[#This Row],[Kode Desa/Kelurahan]],5)</f>
        <v>63.11</v>
      </c>
      <c r="N41" t="str">
        <f>IF(desakel[[#This Row],[Kode Kabupaten]]="63.11","Balangan","Kalimantan Selatan")</f>
        <v>Balangan</v>
      </c>
      <c r="O41" t="str">
        <f>LEFT(desakel[[#This Row],[Kode Desa/Kelurahan]],2)</f>
        <v>63</v>
      </c>
      <c r="P41" t="str">
        <f>IF(desakel[[#This Row],[Kode Provinsi]]="63.11","Balangan","Kalimantan Selatan")</f>
        <v>Kalimantan Selatan</v>
      </c>
    </row>
    <row r="42" spans="7:17" x14ac:dyDescent="0.3">
      <c r="G42" t="s">
        <v>105</v>
      </c>
      <c r="H42" t="s">
        <v>106</v>
      </c>
      <c r="I42" t="str">
        <f>LEFT(desakel[[#This Row],[Kode Desa/Kelurahan]],8)</f>
        <v>63.11.02</v>
      </c>
      <c r="J42" t="str">
        <f>VLOOKUP(desakel[[#This Row],[Kode Kecamatan]],kecamatan[],2,0)</f>
        <v>Halong</v>
      </c>
      <c r="K42">
        <v>2</v>
      </c>
      <c r="L42" t="str">
        <f>VLOOKUP(desakel[[#This Row],[Kode Satuan Desa/Kelurahan]],kodedskel[],2,0)</f>
        <v>Desa</v>
      </c>
      <c r="M42" t="str">
        <f>LEFT(desakel[[#This Row],[Kode Desa/Kelurahan]],5)</f>
        <v>63.11</v>
      </c>
      <c r="N42" t="str">
        <f>IF(desakel[[#This Row],[Kode Kabupaten]]="63.11","Balangan","Kalimantan Selatan")</f>
        <v>Balangan</v>
      </c>
      <c r="O42" t="str">
        <f>LEFT(desakel[[#This Row],[Kode Desa/Kelurahan]],2)</f>
        <v>63</v>
      </c>
      <c r="P42" t="str">
        <f>IF(desakel[[#This Row],[Kode Provinsi]]="63.11","Balangan","Kalimantan Selatan")</f>
        <v>Kalimantan Selatan</v>
      </c>
    </row>
    <row r="43" spans="7:17" x14ac:dyDescent="0.3">
      <c r="G43" t="s">
        <v>107</v>
      </c>
      <c r="H43" t="s">
        <v>108</v>
      </c>
      <c r="I43" t="str">
        <f>LEFT(desakel[[#This Row],[Kode Desa/Kelurahan]],8)</f>
        <v>63.11.02</v>
      </c>
      <c r="J43" t="str">
        <f>VLOOKUP(desakel[[#This Row],[Kode Kecamatan]],kecamatan[],2,0)</f>
        <v>Halong</v>
      </c>
      <c r="K43">
        <v>2</v>
      </c>
      <c r="L43" t="str">
        <f>VLOOKUP(desakel[[#This Row],[Kode Satuan Desa/Kelurahan]],kodedskel[],2,0)</f>
        <v>Desa</v>
      </c>
      <c r="M43" t="str">
        <f>LEFT(desakel[[#This Row],[Kode Desa/Kelurahan]],5)</f>
        <v>63.11</v>
      </c>
      <c r="N43" t="str">
        <f>IF(desakel[[#This Row],[Kode Kabupaten]]="63.11","Balangan","Kalimantan Selatan")</f>
        <v>Balangan</v>
      </c>
      <c r="O43" t="str">
        <f>LEFT(desakel[[#This Row],[Kode Desa/Kelurahan]],2)</f>
        <v>63</v>
      </c>
      <c r="P43" t="str">
        <f>IF(desakel[[#This Row],[Kode Provinsi]]="63.11","Balangan","Kalimantan Selatan")</f>
        <v>Kalimantan Selatan</v>
      </c>
    </row>
    <row r="44" spans="7:17" x14ac:dyDescent="0.3">
      <c r="G44" t="s">
        <v>109</v>
      </c>
      <c r="H44" t="s">
        <v>110</v>
      </c>
      <c r="I44" t="str">
        <f>LEFT(desakel[[#This Row],[Kode Desa/Kelurahan]],8)</f>
        <v>63.11.02</v>
      </c>
      <c r="J44" t="str">
        <f>VLOOKUP(desakel[[#This Row],[Kode Kecamatan]],kecamatan[],2,0)</f>
        <v>Halong</v>
      </c>
      <c r="K44">
        <v>2</v>
      </c>
      <c r="L44" t="str">
        <f>VLOOKUP(desakel[[#This Row],[Kode Satuan Desa/Kelurahan]],kodedskel[],2,0)</f>
        <v>Desa</v>
      </c>
      <c r="M44" t="str">
        <f>LEFT(desakel[[#This Row],[Kode Desa/Kelurahan]],5)</f>
        <v>63.11</v>
      </c>
      <c r="N44" t="str">
        <f>IF(desakel[[#This Row],[Kode Kabupaten]]="63.11","Balangan","Kalimantan Selatan")</f>
        <v>Balangan</v>
      </c>
      <c r="O44" t="str">
        <f>LEFT(desakel[[#This Row],[Kode Desa/Kelurahan]],2)</f>
        <v>63</v>
      </c>
      <c r="P44" t="str">
        <f>IF(desakel[[#This Row],[Kode Provinsi]]="63.11","Balangan","Kalimantan Selatan")</f>
        <v>Kalimantan Selatan</v>
      </c>
    </row>
    <row r="45" spans="7:17" x14ac:dyDescent="0.3">
      <c r="G45" t="s">
        <v>111</v>
      </c>
      <c r="H45" t="s">
        <v>112</v>
      </c>
      <c r="I45" t="str">
        <f>LEFT(desakel[[#This Row],[Kode Desa/Kelurahan]],8)</f>
        <v>63.11.02</v>
      </c>
      <c r="J45" t="str">
        <f>VLOOKUP(desakel[[#This Row],[Kode Kecamatan]],kecamatan[],2,0)</f>
        <v>Halong</v>
      </c>
      <c r="K45">
        <v>2</v>
      </c>
      <c r="L45" t="str">
        <f>VLOOKUP(desakel[[#This Row],[Kode Satuan Desa/Kelurahan]],kodedskel[],2,0)</f>
        <v>Desa</v>
      </c>
      <c r="M45" t="str">
        <f>LEFT(desakel[[#This Row],[Kode Desa/Kelurahan]],5)</f>
        <v>63.11</v>
      </c>
      <c r="N45" t="str">
        <f>IF(desakel[[#This Row],[Kode Kabupaten]]="63.11","Balangan","Kalimantan Selatan")</f>
        <v>Balangan</v>
      </c>
      <c r="O45" t="str">
        <f>LEFT(desakel[[#This Row],[Kode Desa/Kelurahan]],2)</f>
        <v>63</v>
      </c>
      <c r="P45" t="str">
        <f>IF(desakel[[#This Row],[Kode Provinsi]]="63.11","Balangan","Kalimantan Selatan")</f>
        <v>Kalimantan Selatan</v>
      </c>
    </row>
    <row r="46" spans="7:17" x14ac:dyDescent="0.3">
      <c r="G46" t="s">
        <v>113</v>
      </c>
      <c r="H46" t="s">
        <v>114</v>
      </c>
      <c r="I46" t="str">
        <f>LEFT(desakel[[#This Row],[Kode Desa/Kelurahan]],8)</f>
        <v>63.11.02</v>
      </c>
      <c r="J46" t="str">
        <f>VLOOKUP(desakel[[#This Row],[Kode Kecamatan]],kecamatan[],2,0)</f>
        <v>Halong</v>
      </c>
      <c r="K46">
        <v>2</v>
      </c>
      <c r="L46" t="str">
        <f>VLOOKUP(desakel[[#This Row],[Kode Satuan Desa/Kelurahan]],kodedskel[],2,0)</f>
        <v>Desa</v>
      </c>
      <c r="M46" t="str">
        <f>LEFT(desakel[[#This Row],[Kode Desa/Kelurahan]],5)</f>
        <v>63.11</v>
      </c>
      <c r="N46" t="str">
        <f>IF(desakel[[#This Row],[Kode Kabupaten]]="63.11","Balangan","Kalimantan Selatan")</f>
        <v>Balangan</v>
      </c>
      <c r="O46" t="str">
        <f>LEFT(desakel[[#This Row],[Kode Desa/Kelurahan]],2)</f>
        <v>63</v>
      </c>
      <c r="P46" t="str">
        <f>IF(desakel[[#This Row],[Kode Provinsi]]="63.11","Balangan","Kalimantan Selatan")</f>
        <v>Kalimantan Selatan</v>
      </c>
      <c r="Q46" t="s">
        <v>115</v>
      </c>
    </row>
    <row r="47" spans="7:17" x14ac:dyDescent="0.3">
      <c r="G47" t="s">
        <v>116</v>
      </c>
      <c r="H47" t="s">
        <v>117</v>
      </c>
      <c r="I47" t="str">
        <f>LEFT(desakel[[#This Row],[Kode Desa/Kelurahan]],8)</f>
        <v>63.11.02</v>
      </c>
      <c r="J47" t="str">
        <f>VLOOKUP(desakel[[#This Row],[Kode Kecamatan]],kecamatan[],2,0)</f>
        <v>Halong</v>
      </c>
      <c r="K47">
        <v>2</v>
      </c>
      <c r="L47" t="str">
        <f>VLOOKUP(desakel[[#This Row],[Kode Satuan Desa/Kelurahan]],kodedskel[],2,0)</f>
        <v>Desa</v>
      </c>
      <c r="M47" t="str">
        <f>LEFT(desakel[[#This Row],[Kode Desa/Kelurahan]],5)</f>
        <v>63.11</v>
      </c>
      <c r="N47" t="str">
        <f>IF(desakel[[#This Row],[Kode Kabupaten]]="63.11","Balangan","Kalimantan Selatan")</f>
        <v>Balangan</v>
      </c>
      <c r="O47" t="str">
        <f>LEFT(desakel[[#This Row],[Kode Desa/Kelurahan]],2)</f>
        <v>63</v>
      </c>
      <c r="P47" t="str">
        <f>IF(desakel[[#This Row],[Kode Provinsi]]="63.11","Balangan","Kalimantan Selatan")</f>
        <v>Kalimantan Selatan</v>
      </c>
      <c r="Q47" t="s">
        <v>118</v>
      </c>
    </row>
    <row r="48" spans="7:17" x14ac:dyDescent="0.3">
      <c r="G48" t="s">
        <v>119</v>
      </c>
      <c r="H48" t="s">
        <v>120</v>
      </c>
      <c r="I48" t="str">
        <f>LEFT(desakel[[#This Row],[Kode Desa/Kelurahan]],8)</f>
        <v>63.11.02</v>
      </c>
      <c r="J48" t="str">
        <f>VLOOKUP(desakel[[#This Row],[Kode Kecamatan]],kecamatan[],2,0)</f>
        <v>Halong</v>
      </c>
      <c r="K48">
        <v>2</v>
      </c>
      <c r="L48" t="str">
        <f>VLOOKUP(desakel[[#This Row],[Kode Satuan Desa/Kelurahan]],kodedskel[],2,0)</f>
        <v>Desa</v>
      </c>
      <c r="M48" t="str">
        <f>LEFT(desakel[[#This Row],[Kode Desa/Kelurahan]],5)</f>
        <v>63.11</v>
      </c>
      <c r="N48" t="str">
        <f>IF(desakel[[#This Row],[Kode Kabupaten]]="63.11","Balangan","Kalimantan Selatan")</f>
        <v>Balangan</v>
      </c>
      <c r="O48" t="str">
        <f>LEFT(desakel[[#This Row],[Kode Desa/Kelurahan]],2)</f>
        <v>63</v>
      </c>
      <c r="P48" t="str">
        <f>IF(desakel[[#This Row],[Kode Provinsi]]="63.11","Balangan","Kalimantan Selatan")</f>
        <v>Kalimantan Selatan</v>
      </c>
      <c r="Q48" t="s">
        <v>121</v>
      </c>
    </row>
    <row r="49" spans="7:16" x14ac:dyDescent="0.3">
      <c r="G49" t="s">
        <v>129</v>
      </c>
      <c r="H49" t="s">
        <v>130</v>
      </c>
      <c r="I49" t="str">
        <f>LEFT(desakel[[#This Row],[Kode Desa/Kelurahan]],8)</f>
        <v>63.11.03</v>
      </c>
      <c r="J49" t="str">
        <f>VLOOKUP(desakel[[#This Row],[Kode Kecamatan]],kecamatan[],2,0)</f>
        <v>Awayan</v>
      </c>
      <c r="K49">
        <v>2</v>
      </c>
      <c r="L49" t="str">
        <f>VLOOKUP(desakel[[#This Row],[Kode Satuan Desa/Kelurahan]],kodedskel[],2,0)</f>
        <v>Desa</v>
      </c>
      <c r="M49" t="str">
        <f>LEFT(desakel[[#This Row],[Kode Desa/Kelurahan]],5)</f>
        <v>63.11</v>
      </c>
      <c r="N49" t="str">
        <f>IF(desakel[[#This Row],[Kode Kabupaten]]="63.11","Balangan","Kalimantan Selatan")</f>
        <v>Balangan</v>
      </c>
      <c r="O49" t="str">
        <f>LEFT(desakel[[#This Row],[Kode Desa/Kelurahan]],2)</f>
        <v>63</v>
      </c>
      <c r="P49" t="str">
        <f>IF(desakel[[#This Row],[Kode Provinsi]]="63.11","Balangan","Kalimantan Selatan")</f>
        <v>Kalimantan Selatan</v>
      </c>
    </row>
    <row r="50" spans="7:16" x14ac:dyDescent="0.3">
      <c r="G50" t="s">
        <v>131</v>
      </c>
      <c r="H50" t="s">
        <v>132</v>
      </c>
      <c r="I50" t="str">
        <f>LEFT(desakel[[#This Row],[Kode Desa/Kelurahan]],8)</f>
        <v>63.11.03</v>
      </c>
      <c r="J50" t="str">
        <f>VLOOKUP(desakel[[#This Row],[Kode Kecamatan]],kecamatan[],2,0)</f>
        <v>Awayan</v>
      </c>
      <c r="K50">
        <v>2</v>
      </c>
      <c r="L50" t="str">
        <f>VLOOKUP(desakel[[#This Row],[Kode Satuan Desa/Kelurahan]],kodedskel[],2,0)</f>
        <v>Desa</v>
      </c>
      <c r="M50" t="str">
        <f>LEFT(desakel[[#This Row],[Kode Desa/Kelurahan]],5)</f>
        <v>63.11</v>
      </c>
      <c r="N50" t="str">
        <f>IF(desakel[[#This Row],[Kode Kabupaten]]="63.11","Balangan","Kalimantan Selatan")</f>
        <v>Balangan</v>
      </c>
      <c r="O50" t="str">
        <f>LEFT(desakel[[#This Row],[Kode Desa/Kelurahan]],2)</f>
        <v>63</v>
      </c>
      <c r="P50" t="str">
        <f>IF(desakel[[#This Row],[Kode Provinsi]]="63.11","Balangan","Kalimantan Selatan")</f>
        <v>Kalimantan Selatan</v>
      </c>
    </row>
    <row r="51" spans="7:16" x14ac:dyDescent="0.3">
      <c r="G51" t="s">
        <v>133</v>
      </c>
      <c r="H51" t="s">
        <v>134</v>
      </c>
      <c r="I51" t="str">
        <f>LEFT(desakel[[#This Row],[Kode Desa/Kelurahan]],8)</f>
        <v>63.11.03</v>
      </c>
      <c r="J51" t="str">
        <f>VLOOKUP(desakel[[#This Row],[Kode Kecamatan]],kecamatan[],2,0)</f>
        <v>Awayan</v>
      </c>
      <c r="K51">
        <v>2</v>
      </c>
      <c r="L51" t="str">
        <f>VLOOKUP(desakel[[#This Row],[Kode Satuan Desa/Kelurahan]],kodedskel[],2,0)</f>
        <v>Desa</v>
      </c>
      <c r="M51" t="str">
        <f>LEFT(desakel[[#This Row],[Kode Desa/Kelurahan]],5)</f>
        <v>63.11</v>
      </c>
      <c r="N51" t="str">
        <f>IF(desakel[[#This Row],[Kode Kabupaten]]="63.11","Balangan","Kalimantan Selatan")</f>
        <v>Balangan</v>
      </c>
      <c r="O51" t="str">
        <f>LEFT(desakel[[#This Row],[Kode Desa/Kelurahan]],2)</f>
        <v>63</v>
      </c>
      <c r="P51" t="str">
        <f>IF(desakel[[#This Row],[Kode Provinsi]]="63.11","Balangan","Kalimantan Selatan")</f>
        <v>Kalimantan Selatan</v>
      </c>
    </row>
    <row r="52" spans="7:16" x14ac:dyDescent="0.3">
      <c r="G52" t="s">
        <v>135</v>
      </c>
      <c r="H52" t="s">
        <v>136</v>
      </c>
      <c r="I52" t="str">
        <f>LEFT(desakel[[#This Row],[Kode Desa/Kelurahan]],8)</f>
        <v>63.11.03</v>
      </c>
      <c r="J52" t="str">
        <f>VLOOKUP(desakel[[#This Row],[Kode Kecamatan]],kecamatan[],2,0)</f>
        <v>Awayan</v>
      </c>
      <c r="K52">
        <v>2</v>
      </c>
      <c r="L52" t="str">
        <f>VLOOKUP(desakel[[#This Row],[Kode Satuan Desa/Kelurahan]],kodedskel[],2,0)</f>
        <v>Desa</v>
      </c>
      <c r="M52" t="str">
        <f>LEFT(desakel[[#This Row],[Kode Desa/Kelurahan]],5)</f>
        <v>63.11</v>
      </c>
      <c r="N52" t="str">
        <f>IF(desakel[[#This Row],[Kode Kabupaten]]="63.11","Balangan","Kalimantan Selatan")</f>
        <v>Balangan</v>
      </c>
      <c r="O52" t="str">
        <f>LEFT(desakel[[#This Row],[Kode Desa/Kelurahan]],2)</f>
        <v>63</v>
      </c>
      <c r="P52" t="str">
        <f>IF(desakel[[#This Row],[Kode Provinsi]]="63.11","Balangan","Kalimantan Selatan")</f>
        <v>Kalimantan Selatan</v>
      </c>
    </row>
    <row r="53" spans="7:16" x14ac:dyDescent="0.3">
      <c r="G53" t="s">
        <v>137</v>
      </c>
      <c r="H53" t="s">
        <v>138</v>
      </c>
      <c r="I53" t="str">
        <f>LEFT(desakel[[#This Row],[Kode Desa/Kelurahan]],8)</f>
        <v>63.11.03</v>
      </c>
      <c r="J53" t="str">
        <f>VLOOKUP(desakel[[#This Row],[Kode Kecamatan]],kecamatan[],2,0)</f>
        <v>Awayan</v>
      </c>
      <c r="K53">
        <v>2</v>
      </c>
      <c r="L53" t="str">
        <f>VLOOKUP(desakel[[#This Row],[Kode Satuan Desa/Kelurahan]],kodedskel[],2,0)</f>
        <v>Desa</v>
      </c>
      <c r="M53" t="str">
        <f>LEFT(desakel[[#This Row],[Kode Desa/Kelurahan]],5)</f>
        <v>63.11</v>
      </c>
      <c r="N53" t="str">
        <f>IF(desakel[[#This Row],[Kode Kabupaten]]="63.11","Balangan","Kalimantan Selatan")</f>
        <v>Balangan</v>
      </c>
      <c r="O53" t="str">
        <f>LEFT(desakel[[#This Row],[Kode Desa/Kelurahan]],2)</f>
        <v>63</v>
      </c>
      <c r="P53" t="str">
        <f>IF(desakel[[#This Row],[Kode Provinsi]]="63.11","Balangan","Kalimantan Selatan")</f>
        <v>Kalimantan Selatan</v>
      </c>
    </row>
    <row r="54" spans="7:16" x14ac:dyDescent="0.3">
      <c r="G54" t="s">
        <v>139</v>
      </c>
      <c r="H54" t="s">
        <v>140</v>
      </c>
      <c r="I54" t="str">
        <f>LEFT(desakel[[#This Row],[Kode Desa/Kelurahan]],8)</f>
        <v>63.11.03</v>
      </c>
      <c r="J54" t="str">
        <f>VLOOKUP(desakel[[#This Row],[Kode Kecamatan]],kecamatan[],2,0)</f>
        <v>Awayan</v>
      </c>
      <c r="K54">
        <v>2</v>
      </c>
      <c r="L54" t="str">
        <f>VLOOKUP(desakel[[#This Row],[Kode Satuan Desa/Kelurahan]],kodedskel[],2,0)</f>
        <v>Desa</v>
      </c>
      <c r="M54" t="str">
        <f>LEFT(desakel[[#This Row],[Kode Desa/Kelurahan]],5)</f>
        <v>63.11</v>
      </c>
      <c r="N54" t="str">
        <f>IF(desakel[[#This Row],[Kode Kabupaten]]="63.11","Balangan","Kalimantan Selatan")</f>
        <v>Balangan</v>
      </c>
      <c r="O54" t="str">
        <f>LEFT(desakel[[#This Row],[Kode Desa/Kelurahan]],2)</f>
        <v>63</v>
      </c>
      <c r="P54" t="str">
        <f>IF(desakel[[#This Row],[Kode Provinsi]]="63.11","Balangan","Kalimantan Selatan")</f>
        <v>Kalimantan Selatan</v>
      </c>
    </row>
    <row r="55" spans="7:16" x14ac:dyDescent="0.3">
      <c r="G55" t="s">
        <v>141</v>
      </c>
      <c r="H55" t="s">
        <v>142</v>
      </c>
      <c r="I55" t="str">
        <f>LEFT(desakel[[#This Row],[Kode Desa/Kelurahan]],8)</f>
        <v>63.11.03</v>
      </c>
      <c r="J55" t="str">
        <f>VLOOKUP(desakel[[#This Row],[Kode Kecamatan]],kecamatan[],2,0)</f>
        <v>Awayan</v>
      </c>
      <c r="K55">
        <v>2</v>
      </c>
      <c r="L55" t="str">
        <f>VLOOKUP(desakel[[#This Row],[Kode Satuan Desa/Kelurahan]],kodedskel[],2,0)</f>
        <v>Desa</v>
      </c>
      <c r="M55" t="str">
        <f>LEFT(desakel[[#This Row],[Kode Desa/Kelurahan]],5)</f>
        <v>63.11</v>
      </c>
      <c r="N55" t="str">
        <f>IF(desakel[[#This Row],[Kode Kabupaten]]="63.11","Balangan","Kalimantan Selatan")</f>
        <v>Balangan</v>
      </c>
      <c r="O55" t="str">
        <f>LEFT(desakel[[#This Row],[Kode Desa/Kelurahan]],2)</f>
        <v>63</v>
      </c>
      <c r="P55" t="str">
        <f>IF(desakel[[#This Row],[Kode Provinsi]]="63.11","Balangan","Kalimantan Selatan")</f>
        <v>Kalimantan Selatan</v>
      </c>
    </row>
    <row r="56" spans="7:16" x14ac:dyDescent="0.3">
      <c r="G56" t="s">
        <v>143</v>
      </c>
      <c r="H56" t="s">
        <v>144</v>
      </c>
      <c r="I56" t="str">
        <f>LEFT(desakel[[#This Row],[Kode Desa/Kelurahan]],8)</f>
        <v>63.11.03</v>
      </c>
      <c r="J56" t="str">
        <f>VLOOKUP(desakel[[#This Row],[Kode Kecamatan]],kecamatan[],2,0)</f>
        <v>Awayan</v>
      </c>
      <c r="K56">
        <v>2</v>
      </c>
      <c r="L56" t="str">
        <f>VLOOKUP(desakel[[#This Row],[Kode Satuan Desa/Kelurahan]],kodedskel[],2,0)</f>
        <v>Desa</v>
      </c>
      <c r="M56" t="str">
        <f>LEFT(desakel[[#This Row],[Kode Desa/Kelurahan]],5)</f>
        <v>63.11</v>
      </c>
      <c r="N56" t="str">
        <f>IF(desakel[[#This Row],[Kode Kabupaten]]="63.11","Balangan","Kalimantan Selatan")</f>
        <v>Balangan</v>
      </c>
      <c r="O56" t="str">
        <f>LEFT(desakel[[#This Row],[Kode Desa/Kelurahan]],2)</f>
        <v>63</v>
      </c>
      <c r="P56" t="str">
        <f>IF(desakel[[#This Row],[Kode Provinsi]]="63.11","Balangan","Kalimantan Selatan")</f>
        <v>Kalimantan Selatan</v>
      </c>
    </row>
    <row r="57" spans="7:16" x14ac:dyDescent="0.3">
      <c r="G57" t="s">
        <v>145</v>
      </c>
      <c r="H57" t="s">
        <v>146</v>
      </c>
      <c r="I57" t="str">
        <f>LEFT(desakel[[#This Row],[Kode Desa/Kelurahan]],8)</f>
        <v>63.11.03</v>
      </c>
      <c r="J57" t="str">
        <f>VLOOKUP(desakel[[#This Row],[Kode Kecamatan]],kecamatan[],2,0)</f>
        <v>Awayan</v>
      </c>
      <c r="K57">
        <v>2</v>
      </c>
      <c r="L57" t="str">
        <f>VLOOKUP(desakel[[#This Row],[Kode Satuan Desa/Kelurahan]],kodedskel[],2,0)</f>
        <v>Desa</v>
      </c>
      <c r="M57" t="str">
        <f>LEFT(desakel[[#This Row],[Kode Desa/Kelurahan]],5)</f>
        <v>63.11</v>
      </c>
      <c r="N57" t="str">
        <f>IF(desakel[[#This Row],[Kode Kabupaten]]="63.11","Balangan","Kalimantan Selatan")</f>
        <v>Balangan</v>
      </c>
      <c r="O57" t="str">
        <f>LEFT(desakel[[#This Row],[Kode Desa/Kelurahan]],2)</f>
        <v>63</v>
      </c>
      <c r="P57" t="str">
        <f>IF(desakel[[#This Row],[Kode Provinsi]]="63.11","Balangan","Kalimantan Selatan")</f>
        <v>Kalimantan Selatan</v>
      </c>
    </row>
    <row r="58" spans="7:16" x14ac:dyDescent="0.3">
      <c r="G58" t="s">
        <v>147</v>
      </c>
      <c r="H58" t="s">
        <v>148</v>
      </c>
      <c r="I58" t="str">
        <f>LEFT(desakel[[#This Row],[Kode Desa/Kelurahan]],8)</f>
        <v>63.11.03</v>
      </c>
      <c r="J58" t="str">
        <f>VLOOKUP(desakel[[#This Row],[Kode Kecamatan]],kecamatan[],2,0)</f>
        <v>Awayan</v>
      </c>
      <c r="K58">
        <v>2</v>
      </c>
      <c r="L58" t="str">
        <f>VLOOKUP(desakel[[#This Row],[Kode Satuan Desa/Kelurahan]],kodedskel[],2,0)</f>
        <v>Desa</v>
      </c>
      <c r="M58" t="str">
        <f>LEFT(desakel[[#This Row],[Kode Desa/Kelurahan]],5)</f>
        <v>63.11</v>
      </c>
      <c r="N58" t="str">
        <f>IF(desakel[[#This Row],[Kode Kabupaten]]="63.11","Balangan","Kalimantan Selatan")</f>
        <v>Balangan</v>
      </c>
      <c r="O58" t="str">
        <f>LEFT(desakel[[#This Row],[Kode Desa/Kelurahan]],2)</f>
        <v>63</v>
      </c>
      <c r="P58" t="str">
        <f>IF(desakel[[#This Row],[Kode Provinsi]]="63.11","Balangan","Kalimantan Selatan")</f>
        <v>Kalimantan Selatan</v>
      </c>
    </row>
    <row r="59" spans="7:16" x14ac:dyDescent="0.3">
      <c r="G59" t="s">
        <v>149</v>
      </c>
      <c r="H59" t="s">
        <v>150</v>
      </c>
      <c r="I59" t="str">
        <f>LEFT(desakel[[#This Row],[Kode Desa/Kelurahan]],8)</f>
        <v>63.11.03</v>
      </c>
      <c r="J59" t="str">
        <f>VLOOKUP(desakel[[#This Row],[Kode Kecamatan]],kecamatan[],2,0)</f>
        <v>Awayan</v>
      </c>
      <c r="K59">
        <v>2</v>
      </c>
      <c r="L59" t="str">
        <f>VLOOKUP(desakel[[#This Row],[Kode Satuan Desa/Kelurahan]],kodedskel[],2,0)</f>
        <v>Desa</v>
      </c>
      <c r="M59" t="str">
        <f>LEFT(desakel[[#This Row],[Kode Desa/Kelurahan]],5)</f>
        <v>63.11</v>
      </c>
      <c r="N59" t="str">
        <f>IF(desakel[[#This Row],[Kode Kabupaten]]="63.11","Balangan","Kalimantan Selatan")</f>
        <v>Balangan</v>
      </c>
      <c r="O59" t="str">
        <f>LEFT(desakel[[#This Row],[Kode Desa/Kelurahan]],2)</f>
        <v>63</v>
      </c>
      <c r="P59" t="str">
        <f>IF(desakel[[#This Row],[Kode Provinsi]]="63.11","Balangan","Kalimantan Selatan")</f>
        <v>Kalimantan Selatan</v>
      </c>
    </row>
    <row r="60" spans="7:16" x14ac:dyDescent="0.3">
      <c r="G60" t="s">
        <v>152</v>
      </c>
      <c r="H60" t="s">
        <v>153</v>
      </c>
      <c r="I60" t="str">
        <f>LEFT(desakel[[#This Row],[Kode Desa/Kelurahan]],8)</f>
        <v>63.11.03</v>
      </c>
      <c r="J60" t="str">
        <f>VLOOKUP(desakel[[#This Row],[Kode Kecamatan]],kecamatan[],2,0)</f>
        <v>Awayan</v>
      </c>
      <c r="K60">
        <v>2</v>
      </c>
      <c r="L60" t="str">
        <f>VLOOKUP(desakel[[#This Row],[Kode Satuan Desa/Kelurahan]],kodedskel[],2,0)</f>
        <v>Desa</v>
      </c>
      <c r="M60" t="str">
        <f>LEFT(desakel[[#This Row],[Kode Desa/Kelurahan]],5)</f>
        <v>63.11</v>
      </c>
      <c r="N60" t="str">
        <f>IF(desakel[[#This Row],[Kode Kabupaten]]="63.11","Balangan","Kalimantan Selatan")</f>
        <v>Balangan</v>
      </c>
      <c r="O60" t="str">
        <f>LEFT(desakel[[#This Row],[Kode Desa/Kelurahan]],2)</f>
        <v>63</v>
      </c>
      <c r="P60" t="str">
        <f>IF(desakel[[#This Row],[Kode Provinsi]]="63.11","Balangan","Kalimantan Selatan")</f>
        <v>Kalimantan Selatan</v>
      </c>
    </row>
    <row r="61" spans="7:16" x14ac:dyDescent="0.3">
      <c r="G61" t="s">
        <v>155</v>
      </c>
      <c r="H61" t="s">
        <v>156</v>
      </c>
      <c r="I61" t="str">
        <f>LEFT(desakel[[#This Row],[Kode Desa/Kelurahan]],8)</f>
        <v>63.11.03</v>
      </c>
      <c r="J61" t="str">
        <f>VLOOKUP(desakel[[#This Row],[Kode Kecamatan]],kecamatan[],2,0)</f>
        <v>Awayan</v>
      </c>
      <c r="K61">
        <v>2</v>
      </c>
      <c r="L61" t="str">
        <f>VLOOKUP(desakel[[#This Row],[Kode Satuan Desa/Kelurahan]],kodedskel[],2,0)</f>
        <v>Desa</v>
      </c>
      <c r="M61" t="str">
        <f>LEFT(desakel[[#This Row],[Kode Desa/Kelurahan]],5)</f>
        <v>63.11</v>
      </c>
      <c r="N61" t="str">
        <f>IF(desakel[[#This Row],[Kode Kabupaten]]="63.11","Balangan","Kalimantan Selatan")</f>
        <v>Balangan</v>
      </c>
      <c r="O61" t="str">
        <f>LEFT(desakel[[#This Row],[Kode Desa/Kelurahan]],2)</f>
        <v>63</v>
      </c>
      <c r="P61" t="str">
        <f>IF(desakel[[#This Row],[Kode Provinsi]]="63.11","Balangan","Kalimantan Selatan")</f>
        <v>Kalimantan Selatan</v>
      </c>
    </row>
    <row r="62" spans="7:16" x14ac:dyDescent="0.3">
      <c r="G62" t="s">
        <v>158</v>
      </c>
      <c r="H62" t="s">
        <v>159</v>
      </c>
      <c r="I62" t="str">
        <f>LEFT(desakel[[#This Row],[Kode Desa/Kelurahan]],8)</f>
        <v>63.11.03</v>
      </c>
      <c r="J62" t="str">
        <f>VLOOKUP(desakel[[#This Row],[Kode Kecamatan]],kecamatan[],2,0)</f>
        <v>Awayan</v>
      </c>
      <c r="K62">
        <v>2</v>
      </c>
      <c r="L62" t="str">
        <f>VLOOKUP(desakel[[#This Row],[Kode Satuan Desa/Kelurahan]],kodedskel[],2,0)</f>
        <v>Desa</v>
      </c>
      <c r="M62" t="str">
        <f>LEFT(desakel[[#This Row],[Kode Desa/Kelurahan]],5)</f>
        <v>63.11</v>
      </c>
      <c r="N62" t="str">
        <f>IF(desakel[[#This Row],[Kode Kabupaten]]="63.11","Balangan","Kalimantan Selatan")</f>
        <v>Balangan</v>
      </c>
      <c r="O62" t="str">
        <f>LEFT(desakel[[#This Row],[Kode Desa/Kelurahan]],2)</f>
        <v>63</v>
      </c>
      <c r="P62" t="str">
        <f>IF(desakel[[#This Row],[Kode Provinsi]]="63.11","Balangan","Kalimantan Selatan")</f>
        <v>Kalimantan Selatan</v>
      </c>
    </row>
    <row r="63" spans="7:16" x14ac:dyDescent="0.3">
      <c r="G63" t="s">
        <v>160</v>
      </c>
      <c r="H63" t="s">
        <v>161</v>
      </c>
      <c r="I63" t="str">
        <f>LEFT(desakel[[#This Row],[Kode Desa/Kelurahan]],8)</f>
        <v>63.11.03</v>
      </c>
      <c r="J63" t="str">
        <f>VLOOKUP(desakel[[#This Row],[Kode Kecamatan]],kecamatan[],2,0)</f>
        <v>Awayan</v>
      </c>
      <c r="K63">
        <v>2</v>
      </c>
      <c r="L63" t="str">
        <f>VLOOKUP(desakel[[#This Row],[Kode Satuan Desa/Kelurahan]],kodedskel[],2,0)</f>
        <v>Desa</v>
      </c>
      <c r="M63" t="str">
        <f>LEFT(desakel[[#This Row],[Kode Desa/Kelurahan]],5)</f>
        <v>63.11</v>
      </c>
      <c r="N63" t="str">
        <f>IF(desakel[[#This Row],[Kode Kabupaten]]="63.11","Balangan","Kalimantan Selatan")</f>
        <v>Balangan</v>
      </c>
      <c r="O63" t="str">
        <f>LEFT(desakel[[#This Row],[Kode Desa/Kelurahan]],2)</f>
        <v>63</v>
      </c>
      <c r="P63" t="str">
        <f>IF(desakel[[#This Row],[Kode Provinsi]]="63.11","Balangan","Kalimantan Selatan")</f>
        <v>Kalimantan Selatan</v>
      </c>
    </row>
    <row r="64" spans="7:16" x14ac:dyDescent="0.3">
      <c r="G64" t="s">
        <v>162</v>
      </c>
      <c r="H64" t="s">
        <v>163</v>
      </c>
      <c r="I64" t="str">
        <f>LEFT(desakel[[#This Row],[Kode Desa/Kelurahan]],8)</f>
        <v>63.11.03</v>
      </c>
      <c r="J64" t="str">
        <f>VLOOKUP(desakel[[#This Row],[Kode Kecamatan]],kecamatan[],2,0)</f>
        <v>Awayan</v>
      </c>
      <c r="K64">
        <v>2</v>
      </c>
      <c r="L64" t="str">
        <f>VLOOKUP(desakel[[#This Row],[Kode Satuan Desa/Kelurahan]],kodedskel[],2,0)</f>
        <v>Desa</v>
      </c>
      <c r="M64" t="str">
        <f>LEFT(desakel[[#This Row],[Kode Desa/Kelurahan]],5)</f>
        <v>63.11</v>
      </c>
      <c r="N64" t="str">
        <f>IF(desakel[[#This Row],[Kode Kabupaten]]="63.11","Balangan","Kalimantan Selatan")</f>
        <v>Balangan</v>
      </c>
      <c r="O64" t="str">
        <f>LEFT(desakel[[#This Row],[Kode Desa/Kelurahan]],2)</f>
        <v>63</v>
      </c>
      <c r="P64" t="str">
        <f>IF(desakel[[#This Row],[Kode Provinsi]]="63.11","Balangan","Kalimantan Selatan")</f>
        <v>Kalimantan Selatan</v>
      </c>
    </row>
    <row r="65" spans="7:16" x14ac:dyDescent="0.3">
      <c r="G65" t="s">
        <v>165</v>
      </c>
      <c r="H65" t="s">
        <v>166</v>
      </c>
      <c r="I65" t="str">
        <f>LEFT(desakel[[#This Row],[Kode Desa/Kelurahan]],8)</f>
        <v>63.11.03</v>
      </c>
      <c r="J65" t="str">
        <f>VLOOKUP(desakel[[#This Row],[Kode Kecamatan]],kecamatan[],2,0)</f>
        <v>Awayan</v>
      </c>
      <c r="K65">
        <v>2</v>
      </c>
      <c r="L65" t="str">
        <f>VLOOKUP(desakel[[#This Row],[Kode Satuan Desa/Kelurahan]],kodedskel[],2,0)</f>
        <v>Desa</v>
      </c>
      <c r="M65" t="str">
        <f>LEFT(desakel[[#This Row],[Kode Desa/Kelurahan]],5)</f>
        <v>63.11</v>
      </c>
      <c r="N65" t="str">
        <f>IF(desakel[[#This Row],[Kode Kabupaten]]="63.11","Balangan","Kalimantan Selatan")</f>
        <v>Balangan</v>
      </c>
      <c r="O65" t="str">
        <f>LEFT(desakel[[#This Row],[Kode Desa/Kelurahan]],2)</f>
        <v>63</v>
      </c>
      <c r="P65" t="str">
        <f>IF(desakel[[#This Row],[Kode Provinsi]]="63.11","Balangan","Kalimantan Selatan")</f>
        <v>Kalimantan Selatan</v>
      </c>
    </row>
    <row r="66" spans="7:16" x14ac:dyDescent="0.3">
      <c r="G66" t="s">
        <v>167</v>
      </c>
      <c r="H66" t="s">
        <v>168</v>
      </c>
      <c r="I66" t="str">
        <f>LEFT(desakel[[#This Row],[Kode Desa/Kelurahan]],8)</f>
        <v>63.11.03</v>
      </c>
      <c r="J66" t="str">
        <f>VLOOKUP(desakel[[#This Row],[Kode Kecamatan]],kecamatan[],2,0)</f>
        <v>Awayan</v>
      </c>
      <c r="K66">
        <v>2</v>
      </c>
      <c r="L66" t="str">
        <f>VLOOKUP(desakel[[#This Row],[Kode Satuan Desa/Kelurahan]],kodedskel[],2,0)</f>
        <v>Desa</v>
      </c>
      <c r="M66" t="str">
        <f>LEFT(desakel[[#This Row],[Kode Desa/Kelurahan]],5)</f>
        <v>63.11</v>
      </c>
      <c r="N66" t="str">
        <f>IF(desakel[[#This Row],[Kode Kabupaten]]="63.11","Balangan","Kalimantan Selatan")</f>
        <v>Balangan</v>
      </c>
      <c r="O66" t="str">
        <f>LEFT(desakel[[#This Row],[Kode Desa/Kelurahan]],2)</f>
        <v>63</v>
      </c>
      <c r="P66" t="str">
        <f>IF(desakel[[#This Row],[Kode Provinsi]]="63.11","Balangan","Kalimantan Selatan")</f>
        <v>Kalimantan Selatan</v>
      </c>
    </row>
    <row r="67" spans="7:16" x14ac:dyDescent="0.3">
      <c r="G67" t="s">
        <v>169</v>
      </c>
      <c r="H67" t="s">
        <v>170</v>
      </c>
      <c r="I67" t="str">
        <f>LEFT(desakel[[#This Row],[Kode Desa/Kelurahan]],8)</f>
        <v>63.11.03</v>
      </c>
      <c r="J67" t="str">
        <f>VLOOKUP(desakel[[#This Row],[Kode Kecamatan]],kecamatan[],2,0)</f>
        <v>Awayan</v>
      </c>
      <c r="K67">
        <v>2</v>
      </c>
      <c r="L67" t="str">
        <f>VLOOKUP(desakel[[#This Row],[Kode Satuan Desa/Kelurahan]],kodedskel[],2,0)</f>
        <v>Desa</v>
      </c>
      <c r="M67" t="str">
        <f>LEFT(desakel[[#This Row],[Kode Desa/Kelurahan]],5)</f>
        <v>63.11</v>
      </c>
      <c r="N67" t="str">
        <f>IF(desakel[[#This Row],[Kode Kabupaten]]="63.11","Balangan","Kalimantan Selatan")</f>
        <v>Balangan</v>
      </c>
      <c r="O67" t="str">
        <f>LEFT(desakel[[#This Row],[Kode Desa/Kelurahan]],2)</f>
        <v>63</v>
      </c>
      <c r="P67" t="str">
        <f>IF(desakel[[#This Row],[Kode Provinsi]]="63.11","Balangan","Kalimantan Selatan")</f>
        <v>Kalimantan Selatan</v>
      </c>
    </row>
    <row r="68" spans="7:16" x14ac:dyDescent="0.3">
      <c r="G68" t="s">
        <v>171</v>
      </c>
      <c r="H68" t="s">
        <v>172</v>
      </c>
      <c r="I68" t="str">
        <f>LEFT(desakel[[#This Row],[Kode Desa/Kelurahan]],8)</f>
        <v>63.11.03</v>
      </c>
      <c r="J68" t="str">
        <f>VLOOKUP(desakel[[#This Row],[Kode Kecamatan]],kecamatan[],2,0)</f>
        <v>Awayan</v>
      </c>
      <c r="K68">
        <v>2</v>
      </c>
      <c r="L68" t="str">
        <f>VLOOKUP(desakel[[#This Row],[Kode Satuan Desa/Kelurahan]],kodedskel[],2,0)</f>
        <v>Desa</v>
      </c>
      <c r="M68" t="str">
        <f>LEFT(desakel[[#This Row],[Kode Desa/Kelurahan]],5)</f>
        <v>63.11</v>
      </c>
      <c r="N68" t="str">
        <f>IF(desakel[[#This Row],[Kode Kabupaten]]="63.11","Balangan","Kalimantan Selatan")</f>
        <v>Balangan</v>
      </c>
      <c r="O68" t="str">
        <f>LEFT(desakel[[#This Row],[Kode Desa/Kelurahan]],2)</f>
        <v>63</v>
      </c>
      <c r="P68" t="str">
        <f>IF(desakel[[#This Row],[Kode Provinsi]]="63.11","Balangan","Kalimantan Selatan")</f>
        <v>Kalimantan Selatan</v>
      </c>
    </row>
    <row r="69" spans="7:16" x14ac:dyDescent="0.3">
      <c r="G69" t="s">
        <v>174</v>
      </c>
      <c r="H69" t="s">
        <v>175</v>
      </c>
      <c r="I69" t="str">
        <f>LEFT(desakel[[#This Row],[Kode Desa/Kelurahan]],8)</f>
        <v>63.11.03</v>
      </c>
      <c r="J69" t="str">
        <f>VLOOKUP(desakel[[#This Row],[Kode Kecamatan]],kecamatan[],2,0)</f>
        <v>Awayan</v>
      </c>
      <c r="K69">
        <v>2</v>
      </c>
      <c r="L69" t="str">
        <f>VLOOKUP(desakel[[#This Row],[Kode Satuan Desa/Kelurahan]],kodedskel[],2,0)</f>
        <v>Desa</v>
      </c>
      <c r="M69" t="str">
        <f>LEFT(desakel[[#This Row],[Kode Desa/Kelurahan]],5)</f>
        <v>63.11</v>
      </c>
      <c r="N69" t="str">
        <f>IF(desakel[[#This Row],[Kode Kabupaten]]="63.11","Balangan","Kalimantan Selatan")</f>
        <v>Balangan</v>
      </c>
      <c r="O69" t="str">
        <f>LEFT(desakel[[#This Row],[Kode Desa/Kelurahan]],2)</f>
        <v>63</v>
      </c>
      <c r="P69" t="str">
        <f>IF(desakel[[#This Row],[Kode Provinsi]]="63.11","Balangan","Kalimantan Selatan")</f>
        <v>Kalimantan Selatan</v>
      </c>
    </row>
    <row r="70" spans="7:16" x14ac:dyDescent="0.3">
      <c r="G70" t="s">
        <v>177</v>
      </c>
      <c r="H70" t="s">
        <v>178</v>
      </c>
      <c r="I70" t="str">
        <f>LEFT(desakel[[#This Row],[Kode Desa/Kelurahan]],8)</f>
        <v>63.11.03</v>
      </c>
      <c r="J70" t="str">
        <f>VLOOKUP(desakel[[#This Row],[Kode Kecamatan]],kecamatan[],2,0)</f>
        <v>Awayan</v>
      </c>
      <c r="K70">
        <v>2</v>
      </c>
      <c r="L70" t="str">
        <f>VLOOKUP(desakel[[#This Row],[Kode Satuan Desa/Kelurahan]],kodedskel[],2,0)</f>
        <v>Desa</v>
      </c>
      <c r="M70" t="str">
        <f>LEFT(desakel[[#This Row],[Kode Desa/Kelurahan]],5)</f>
        <v>63.11</v>
      </c>
      <c r="N70" t="str">
        <f>IF(desakel[[#This Row],[Kode Kabupaten]]="63.11","Balangan","Kalimantan Selatan")</f>
        <v>Balangan</v>
      </c>
      <c r="O70" t="str">
        <f>LEFT(desakel[[#This Row],[Kode Desa/Kelurahan]],2)</f>
        <v>63</v>
      </c>
      <c r="P70" t="str">
        <f>IF(desakel[[#This Row],[Kode Provinsi]]="63.11","Balangan","Kalimantan Selatan")</f>
        <v>Kalimantan Selatan</v>
      </c>
    </row>
    <row r="71" spans="7:16" x14ac:dyDescent="0.3">
      <c r="G71" t="s">
        <v>179</v>
      </c>
      <c r="H71" t="s">
        <v>180</v>
      </c>
      <c r="I71" t="str">
        <f>LEFT(desakel[[#This Row],[Kode Desa/Kelurahan]],8)</f>
        <v>63.11.03</v>
      </c>
      <c r="J71" t="str">
        <f>VLOOKUP(desakel[[#This Row],[Kode Kecamatan]],kecamatan[],2,0)</f>
        <v>Awayan</v>
      </c>
      <c r="K71">
        <v>2</v>
      </c>
      <c r="L71" t="str">
        <f>VLOOKUP(desakel[[#This Row],[Kode Satuan Desa/Kelurahan]],kodedskel[],2,0)</f>
        <v>Desa</v>
      </c>
      <c r="M71" t="str">
        <f>LEFT(desakel[[#This Row],[Kode Desa/Kelurahan]],5)</f>
        <v>63.11</v>
      </c>
      <c r="N71" t="str">
        <f>IF(desakel[[#This Row],[Kode Kabupaten]]="63.11","Balangan","Kalimantan Selatan")</f>
        <v>Balangan</v>
      </c>
      <c r="O71" t="str">
        <f>LEFT(desakel[[#This Row],[Kode Desa/Kelurahan]],2)</f>
        <v>63</v>
      </c>
      <c r="P71" t="str">
        <f>IF(desakel[[#This Row],[Kode Provinsi]]="63.11","Balangan","Kalimantan Selatan")</f>
        <v>Kalimantan Selatan</v>
      </c>
    </row>
    <row r="72" spans="7:16" x14ac:dyDescent="0.3">
      <c r="G72" t="s">
        <v>185</v>
      </c>
      <c r="H72" t="s">
        <v>186</v>
      </c>
      <c r="I72" t="str">
        <f>LEFT(desakel[[#This Row],[Kode Desa/Kelurahan]],8)</f>
        <v>63.11.04</v>
      </c>
      <c r="J72" t="str">
        <f>VLOOKUP(desakel[[#This Row],[Kode Kecamatan]],kecamatan[],2,0)</f>
        <v>Batu Mandi</v>
      </c>
      <c r="K72">
        <v>2</v>
      </c>
      <c r="L72" t="str">
        <f>VLOOKUP(desakel[[#This Row],[Kode Satuan Desa/Kelurahan]],kodedskel[],2,0)</f>
        <v>Desa</v>
      </c>
      <c r="M72" t="str">
        <f>LEFT(desakel[[#This Row],[Kode Desa/Kelurahan]],5)</f>
        <v>63.11</v>
      </c>
      <c r="N72" t="str">
        <f>IF(desakel[[#This Row],[Kode Kabupaten]]="63.11","Balangan","Kalimantan Selatan")</f>
        <v>Balangan</v>
      </c>
      <c r="O72" t="str">
        <f>LEFT(desakel[[#This Row],[Kode Desa/Kelurahan]],2)</f>
        <v>63</v>
      </c>
      <c r="P72" t="str">
        <f>IF(desakel[[#This Row],[Kode Provinsi]]="63.11","Balangan","Kalimantan Selatan")</f>
        <v>Kalimantan Selatan</v>
      </c>
    </row>
    <row r="73" spans="7:16" x14ac:dyDescent="0.3">
      <c r="G73" t="s">
        <v>187</v>
      </c>
      <c r="H73" t="s">
        <v>188</v>
      </c>
      <c r="I73" t="str">
        <f>LEFT(desakel[[#This Row],[Kode Desa/Kelurahan]],8)</f>
        <v>63.11.04</v>
      </c>
      <c r="J73" t="str">
        <f>VLOOKUP(desakel[[#This Row],[Kode Kecamatan]],kecamatan[],2,0)</f>
        <v>Batu Mandi</v>
      </c>
      <c r="K73">
        <v>2</v>
      </c>
      <c r="L73" t="str">
        <f>VLOOKUP(desakel[[#This Row],[Kode Satuan Desa/Kelurahan]],kodedskel[],2,0)</f>
        <v>Desa</v>
      </c>
      <c r="M73" t="str">
        <f>LEFT(desakel[[#This Row],[Kode Desa/Kelurahan]],5)</f>
        <v>63.11</v>
      </c>
      <c r="N73" t="str">
        <f>IF(desakel[[#This Row],[Kode Kabupaten]]="63.11","Balangan","Kalimantan Selatan")</f>
        <v>Balangan</v>
      </c>
      <c r="O73" t="str">
        <f>LEFT(desakel[[#This Row],[Kode Desa/Kelurahan]],2)</f>
        <v>63</v>
      </c>
      <c r="P73" t="str">
        <f>IF(desakel[[#This Row],[Kode Provinsi]]="63.11","Balangan","Kalimantan Selatan")</f>
        <v>Kalimantan Selatan</v>
      </c>
    </row>
    <row r="74" spans="7:16" x14ac:dyDescent="0.3">
      <c r="G74" t="s">
        <v>189</v>
      </c>
      <c r="H74" t="s">
        <v>190</v>
      </c>
      <c r="I74" t="str">
        <f>LEFT(desakel[[#This Row],[Kode Desa/Kelurahan]],8)</f>
        <v>63.11.04</v>
      </c>
      <c r="J74" t="str">
        <f>VLOOKUP(desakel[[#This Row],[Kode Kecamatan]],kecamatan[],2,0)</f>
        <v>Batu Mandi</v>
      </c>
      <c r="K74">
        <v>2</v>
      </c>
      <c r="L74" t="str">
        <f>VLOOKUP(desakel[[#This Row],[Kode Satuan Desa/Kelurahan]],kodedskel[],2,0)</f>
        <v>Desa</v>
      </c>
      <c r="M74" t="str">
        <f>LEFT(desakel[[#This Row],[Kode Desa/Kelurahan]],5)</f>
        <v>63.11</v>
      </c>
      <c r="N74" t="str">
        <f>IF(desakel[[#This Row],[Kode Kabupaten]]="63.11","Balangan","Kalimantan Selatan")</f>
        <v>Balangan</v>
      </c>
      <c r="O74" t="str">
        <f>LEFT(desakel[[#This Row],[Kode Desa/Kelurahan]],2)</f>
        <v>63</v>
      </c>
      <c r="P74" t="str">
        <f>IF(desakel[[#This Row],[Kode Provinsi]]="63.11","Balangan","Kalimantan Selatan")</f>
        <v>Kalimantan Selatan</v>
      </c>
    </row>
    <row r="75" spans="7:16" x14ac:dyDescent="0.3">
      <c r="G75" t="s">
        <v>191</v>
      </c>
      <c r="H75" t="s">
        <v>192</v>
      </c>
      <c r="I75" t="str">
        <f>LEFT(desakel[[#This Row],[Kode Desa/Kelurahan]],8)</f>
        <v>63.11.04</v>
      </c>
      <c r="J75" t="str">
        <f>VLOOKUP(desakel[[#This Row],[Kode Kecamatan]],kecamatan[],2,0)</f>
        <v>Batu Mandi</v>
      </c>
      <c r="K75">
        <v>2</v>
      </c>
      <c r="L75" t="str">
        <f>VLOOKUP(desakel[[#This Row],[Kode Satuan Desa/Kelurahan]],kodedskel[],2,0)</f>
        <v>Desa</v>
      </c>
      <c r="M75" t="str">
        <f>LEFT(desakel[[#This Row],[Kode Desa/Kelurahan]],5)</f>
        <v>63.11</v>
      </c>
      <c r="N75" t="str">
        <f>IF(desakel[[#This Row],[Kode Kabupaten]]="63.11","Balangan","Kalimantan Selatan")</f>
        <v>Balangan</v>
      </c>
      <c r="O75" t="str">
        <f>LEFT(desakel[[#This Row],[Kode Desa/Kelurahan]],2)</f>
        <v>63</v>
      </c>
      <c r="P75" t="str">
        <f>IF(desakel[[#This Row],[Kode Provinsi]]="63.11","Balangan","Kalimantan Selatan")</f>
        <v>Kalimantan Selatan</v>
      </c>
    </row>
    <row r="76" spans="7:16" x14ac:dyDescent="0.3">
      <c r="G76" t="s">
        <v>193</v>
      </c>
      <c r="H76" t="s">
        <v>194</v>
      </c>
      <c r="I76" t="str">
        <f>LEFT(desakel[[#This Row],[Kode Desa/Kelurahan]],8)</f>
        <v>63.11.04</v>
      </c>
      <c r="J76" t="str">
        <f>VLOOKUP(desakel[[#This Row],[Kode Kecamatan]],kecamatan[],2,0)</f>
        <v>Batu Mandi</v>
      </c>
      <c r="K76">
        <v>2</v>
      </c>
      <c r="L76" t="str">
        <f>VLOOKUP(desakel[[#This Row],[Kode Satuan Desa/Kelurahan]],kodedskel[],2,0)</f>
        <v>Desa</v>
      </c>
      <c r="M76" t="str">
        <f>LEFT(desakel[[#This Row],[Kode Desa/Kelurahan]],5)</f>
        <v>63.11</v>
      </c>
      <c r="N76" t="str">
        <f>IF(desakel[[#This Row],[Kode Kabupaten]]="63.11","Balangan","Kalimantan Selatan")</f>
        <v>Balangan</v>
      </c>
      <c r="O76" t="str">
        <f>LEFT(desakel[[#This Row],[Kode Desa/Kelurahan]],2)</f>
        <v>63</v>
      </c>
      <c r="P76" t="str">
        <f>IF(desakel[[#This Row],[Kode Provinsi]]="63.11","Balangan","Kalimantan Selatan")</f>
        <v>Kalimantan Selatan</v>
      </c>
    </row>
    <row r="77" spans="7:16" x14ac:dyDescent="0.3">
      <c r="G77" t="s">
        <v>195</v>
      </c>
      <c r="H77" t="s">
        <v>196</v>
      </c>
      <c r="I77" t="str">
        <f>LEFT(desakel[[#This Row],[Kode Desa/Kelurahan]],8)</f>
        <v>63.11.04</v>
      </c>
      <c r="J77" t="str">
        <f>VLOOKUP(desakel[[#This Row],[Kode Kecamatan]],kecamatan[],2,0)</f>
        <v>Batu Mandi</v>
      </c>
      <c r="K77">
        <v>2</v>
      </c>
      <c r="L77" t="str">
        <f>VLOOKUP(desakel[[#This Row],[Kode Satuan Desa/Kelurahan]],kodedskel[],2,0)</f>
        <v>Desa</v>
      </c>
      <c r="M77" t="str">
        <f>LEFT(desakel[[#This Row],[Kode Desa/Kelurahan]],5)</f>
        <v>63.11</v>
      </c>
      <c r="N77" t="str">
        <f>IF(desakel[[#This Row],[Kode Kabupaten]]="63.11","Balangan","Kalimantan Selatan")</f>
        <v>Balangan</v>
      </c>
      <c r="O77" t="str">
        <f>LEFT(desakel[[#This Row],[Kode Desa/Kelurahan]],2)</f>
        <v>63</v>
      </c>
      <c r="P77" t="str">
        <f>IF(desakel[[#This Row],[Kode Provinsi]]="63.11","Balangan","Kalimantan Selatan")</f>
        <v>Kalimantan Selatan</v>
      </c>
    </row>
    <row r="78" spans="7:16" x14ac:dyDescent="0.3">
      <c r="G78" t="s">
        <v>197</v>
      </c>
      <c r="H78" t="s">
        <v>198</v>
      </c>
      <c r="I78" t="str">
        <f>LEFT(desakel[[#This Row],[Kode Desa/Kelurahan]],8)</f>
        <v>63.11.04</v>
      </c>
      <c r="J78" t="str">
        <f>VLOOKUP(desakel[[#This Row],[Kode Kecamatan]],kecamatan[],2,0)</f>
        <v>Batu Mandi</v>
      </c>
      <c r="K78">
        <v>2</v>
      </c>
      <c r="L78" t="str">
        <f>VLOOKUP(desakel[[#This Row],[Kode Satuan Desa/Kelurahan]],kodedskel[],2,0)</f>
        <v>Desa</v>
      </c>
      <c r="M78" t="str">
        <f>LEFT(desakel[[#This Row],[Kode Desa/Kelurahan]],5)</f>
        <v>63.11</v>
      </c>
      <c r="N78" t="str">
        <f>IF(desakel[[#This Row],[Kode Kabupaten]]="63.11","Balangan","Kalimantan Selatan")</f>
        <v>Balangan</v>
      </c>
      <c r="O78" t="str">
        <f>LEFT(desakel[[#This Row],[Kode Desa/Kelurahan]],2)</f>
        <v>63</v>
      </c>
      <c r="P78" t="str">
        <f>IF(desakel[[#This Row],[Kode Provinsi]]="63.11","Balangan","Kalimantan Selatan")</f>
        <v>Kalimantan Selatan</v>
      </c>
    </row>
    <row r="79" spans="7:16" x14ac:dyDescent="0.3">
      <c r="G79" t="s">
        <v>199</v>
      </c>
      <c r="H79" t="s">
        <v>200</v>
      </c>
      <c r="I79" t="str">
        <f>LEFT(desakel[[#This Row],[Kode Desa/Kelurahan]],8)</f>
        <v>63.11.04</v>
      </c>
      <c r="J79" t="str">
        <f>VLOOKUP(desakel[[#This Row],[Kode Kecamatan]],kecamatan[],2,0)</f>
        <v>Batu Mandi</v>
      </c>
      <c r="K79">
        <v>2</v>
      </c>
      <c r="L79" t="str">
        <f>VLOOKUP(desakel[[#This Row],[Kode Satuan Desa/Kelurahan]],kodedskel[],2,0)</f>
        <v>Desa</v>
      </c>
      <c r="M79" t="str">
        <f>LEFT(desakel[[#This Row],[Kode Desa/Kelurahan]],5)</f>
        <v>63.11</v>
      </c>
      <c r="N79" t="str">
        <f>IF(desakel[[#This Row],[Kode Kabupaten]]="63.11","Balangan","Kalimantan Selatan")</f>
        <v>Balangan</v>
      </c>
      <c r="O79" t="str">
        <f>LEFT(desakel[[#This Row],[Kode Desa/Kelurahan]],2)</f>
        <v>63</v>
      </c>
      <c r="P79" t="str">
        <f>IF(desakel[[#This Row],[Kode Provinsi]]="63.11","Balangan","Kalimantan Selatan")</f>
        <v>Kalimantan Selatan</v>
      </c>
    </row>
    <row r="80" spans="7:16" x14ac:dyDescent="0.3">
      <c r="G80" t="s">
        <v>201</v>
      </c>
      <c r="H80" t="s">
        <v>202</v>
      </c>
      <c r="I80" t="str">
        <f>LEFT(desakel[[#This Row],[Kode Desa/Kelurahan]],8)</f>
        <v>63.11.04</v>
      </c>
      <c r="J80" t="str">
        <f>VLOOKUP(desakel[[#This Row],[Kode Kecamatan]],kecamatan[],2,0)</f>
        <v>Batu Mandi</v>
      </c>
      <c r="K80">
        <v>2</v>
      </c>
      <c r="L80" t="str">
        <f>VLOOKUP(desakel[[#This Row],[Kode Satuan Desa/Kelurahan]],kodedskel[],2,0)</f>
        <v>Desa</v>
      </c>
      <c r="M80" t="str">
        <f>LEFT(desakel[[#This Row],[Kode Desa/Kelurahan]],5)</f>
        <v>63.11</v>
      </c>
      <c r="N80" t="str">
        <f>IF(desakel[[#This Row],[Kode Kabupaten]]="63.11","Balangan","Kalimantan Selatan")</f>
        <v>Balangan</v>
      </c>
      <c r="O80" t="str">
        <f>LEFT(desakel[[#This Row],[Kode Desa/Kelurahan]],2)</f>
        <v>63</v>
      </c>
      <c r="P80" t="str">
        <f>IF(desakel[[#This Row],[Kode Provinsi]]="63.11","Balangan","Kalimantan Selatan")</f>
        <v>Kalimantan Selatan</v>
      </c>
    </row>
    <row r="81" spans="7:16" x14ac:dyDescent="0.3">
      <c r="G81" t="s">
        <v>203</v>
      </c>
      <c r="H81" t="s">
        <v>204</v>
      </c>
      <c r="I81" t="str">
        <f>LEFT(desakel[[#This Row],[Kode Desa/Kelurahan]],8)</f>
        <v>63.11.04</v>
      </c>
      <c r="J81" t="str">
        <f>VLOOKUP(desakel[[#This Row],[Kode Kecamatan]],kecamatan[],2,0)</f>
        <v>Batu Mandi</v>
      </c>
      <c r="K81">
        <v>2</v>
      </c>
      <c r="L81" t="str">
        <f>VLOOKUP(desakel[[#This Row],[Kode Satuan Desa/Kelurahan]],kodedskel[],2,0)</f>
        <v>Desa</v>
      </c>
      <c r="M81" t="str">
        <f>LEFT(desakel[[#This Row],[Kode Desa/Kelurahan]],5)</f>
        <v>63.11</v>
      </c>
      <c r="N81" t="str">
        <f>IF(desakel[[#This Row],[Kode Kabupaten]]="63.11","Balangan","Kalimantan Selatan")</f>
        <v>Balangan</v>
      </c>
      <c r="O81" t="str">
        <f>LEFT(desakel[[#This Row],[Kode Desa/Kelurahan]],2)</f>
        <v>63</v>
      </c>
      <c r="P81" t="str">
        <f>IF(desakel[[#This Row],[Kode Provinsi]]="63.11","Balangan","Kalimantan Selatan")</f>
        <v>Kalimantan Selatan</v>
      </c>
    </row>
    <row r="82" spans="7:16" x14ac:dyDescent="0.3">
      <c r="G82" t="s">
        <v>205</v>
      </c>
      <c r="H82" t="s">
        <v>206</v>
      </c>
      <c r="I82" t="str">
        <f>LEFT(desakel[[#This Row],[Kode Desa/Kelurahan]],8)</f>
        <v>63.11.04</v>
      </c>
      <c r="J82" t="str">
        <f>VLOOKUP(desakel[[#This Row],[Kode Kecamatan]],kecamatan[],2,0)</f>
        <v>Batu Mandi</v>
      </c>
      <c r="K82">
        <v>2</v>
      </c>
      <c r="L82" t="str">
        <f>VLOOKUP(desakel[[#This Row],[Kode Satuan Desa/Kelurahan]],kodedskel[],2,0)</f>
        <v>Desa</v>
      </c>
      <c r="M82" t="str">
        <f>LEFT(desakel[[#This Row],[Kode Desa/Kelurahan]],5)</f>
        <v>63.11</v>
      </c>
      <c r="N82" t="str">
        <f>IF(desakel[[#This Row],[Kode Kabupaten]]="63.11","Balangan","Kalimantan Selatan")</f>
        <v>Balangan</v>
      </c>
      <c r="O82" t="str">
        <f>LEFT(desakel[[#This Row],[Kode Desa/Kelurahan]],2)</f>
        <v>63</v>
      </c>
      <c r="P82" t="str">
        <f>IF(desakel[[#This Row],[Kode Provinsi]]="63.11","Balangan","Kalimantan Selatan")</f>
        <v>Kalimantan Selatan</v>
      </c>
    </row>
    <row r="83" spans="7:16" x14ac:dyDescent="0.3">
      <c r="G83" t="s">
        <v>207</v>
      </c>
      <c r="H83" t="s">
        <v>208</v>
      </c>
      <c r="I83" t="str">
        <f>LEFT(desakel[[#This Row],[Kode Desa/Kelurahan]],8)</f>
        <v>63.11.04</v>
      </c>
      <c r="J83" t="str">
        <f>VLOOKUP(desakel[[#This Row],[Kode Kecamatan]],kecamatan[],2,0)</f>
        <v>Batu Mandi</v>
      </c>
      <c r="K83">
        <v>2</v>
      </c>
      <c r="L83" t="str">
        <f>VLOOKUP(desakel[[#This Row],[Kode Satuan Desa/Kelurahan]],kodedskel[],2,0)</f>
        <v>Desa</v>
      </c>
      <c r="M83" t="str">
        <f>LEFT(desakel[[#This Row],[Kode Desa/Kelurahan]],5)</f>
        <v>63.11</v>
      </c>
      <c r="N83" t="str">
        <f>IF(desakel[[#This Row],[Kode Kabupaten]]="63.11","Balangan","Kalimantan Selatan")</f>
        <v>Balangan</v>
      </c>
      <c r="O83" t="str">
        <f>LEFT(desakel[[#This Row],[Kode Desa/Kelurahan]],2)</f>
        <v>63</v>
      </c>
      <c r="P83" t="str">
        <f>IF(desakel[[#This Row],[Kode Provinsi]]="63.11","Balangan","Kalimantan Selatan")</f>
        <v>Kalimantan Selatan</v>
      </c>
    </row>
    <row r="84" spans="7:16" x14ac:dyDescent="0.3">
      <c r="G84" t="s">
        <v>209</v>
      </c>
      <c r="H84" t="s">
        <v>210</v>
      </c>
      <c r="I84" t="str">
        <f>LEFT(desakel[[#This Row],[Kode Desa/Kelurahan]],8)</f>
        <v>63.11.04</v>
      </c>
      <c r="J84" t="str">
        <f>VLOOKUP(desakel[[#This Row],[Kode Kecamatan]],kecamatan[],2,0)</f>
        <v>Batu Mandi</v>
      </c>
      <c r="K84">
        <v>2</v>
      </c>
      <c r="L84" t="str">
        <f>VLOOKUP(desakel[[#This Row],[Kode Satuan Desa/Kelurahan]],kodedskel[],2,0)</f>
        <v>Desa</v>
      </c>
      <c r="M84" t="str">
        <f>LEFT(desakel[[#This Row],[Kode Desa/Kelurahan]],5)</f>
        <v>63.11</v>
      </c>
      <c r="N84" t="str">
        <f>IF(desakel[[#This Row],[Kode Kabupaten]]="63.11","Balangan","Kalimantan Selatan")</f>
        <v>Balangan</v>
      </c>
      <c r="O84" t="str">
        <f>LEFT(desakel[[#This Row],[Kode Desa/Kelurahan]],2)</f>
        <v>63</v>
      </c>
      <c r="P84" t="str">
        <f>IF(desakel[[#This Row],[Kode Provinsi]]="63.11","Balangan","Kalimantan Selatan")</f>
        <v>Kalimantan Selatan</v>
      </c>
    </row>
    <row r="85" spans="7:16" x14ac:dyDescent="0.3">
      <c r="G85" t="s">
        <v>211</v>
      </c>
      <c r="H85" t="s">
        <v>212</v>
      </c>
      <c r="I85" t="str">
        <f>LEFT(desakel[[#This Row],[Kode Desa/Kelurahan]],8)</f>
        <v>63.11.04</v>
      </c>
      <c r="J85" t="str">
        <f>VLOOKUP(desakel[[#This Row],[Kode Kecamatan]],kecamatan[],2,0)</f>
        <v>Batu Mandi</v>
      </c>
      <c r="K85">
        <v>2</v>
      </c>
      <c r="L85" t="str">
        <f>VLOOKUP(desakel[[#This Row],[Kode Satuan Desa/Kelurahan]],kodedskel[],2,0)</f>
        <v>Desa</v>
      </c>
      <c r="M85" t="str">
        <f>LEFT(desakel[[#This Row],[Kode Desa/Kelurahan]],5)</f>
        <v>63.11</v>
      </c>
      <c r="N85" t="str">
        <f>IF(desakel[[#This Row],[Kode Kabupaten]]="63.11","Balangan","Kalimantan Selatan")</f>
        <v>Balangan</v>
      </c>
      <c r="O85" t="str">
        <f>LEFT(desakel[[#This Row],[Kode Desa/Kelurahan]],2)</f>
        <v>63</v>
      </c>
      <c r="P85" t="str">
        <f>IF(desakel[[#This Row],[Kode Provinsi]]="63.11","Balangan","Kalimantan Selatan")</f>
        <v>Kalimantan Selatan</v>
      </c>
    </row>
    <row r="86" spans="7:16" x14ac:dyDescent="0.3">
      <c r="G86" t="s">
        <v>213</v>
      </c>
      <c r="H86" t="s">
        <v>214</v>
      </c>
      <c r="I86" t="str">
        <f>LEFT(desakel[[#This Row],[Kode Desa/Kelurahan]],8)</f>
        <v>63.11.04</v>
      </c>
      <c r="J86" t="str">
        <f>VLOOKUP(desakel[[#This Row],[Kode Kecamatan]],kecamatan[],2,0)</f>
        <v>Batu Mandi</v>
      </c>
      <c r="K86">
        <v>2</v>
      </c>
      <c r="L86" t="str">
        <f>VLOOKUP(desakel[[#This Row],[Kode Satuan Desa/Kelurahan]],kodedskel[],2,0)</f>
        <v>Desa</v>
      </c>
      <c r="M86" t="str">
        <f>LEFT(desakel[[#This Row],[Kode Desa/Kelurahan]],5)</f>
        <v>63.11</v>
      </c>
      <c r="N86" t="str">
        <f>IF(desakel[[#This Row],[Kode Kabupaten]]="63.11","Balangan","Kalimantan Selatan")</f>
        <v>Balangan</v>
      </c>
      <c r="O86" t="str">
        <f>LEFT(desakel[[#This Row],[Kode Desa/Kelurahan]],2)</f>
        <v>63</v>
      </c>
      <c r="P86" t="str">
        <f>IF(desakel[[#This Row],[Kode Provinsi]]="63.11","Balangan","Kalimantan Selatan")</f>
        <v>Kalimantan Selatan</v>
      </c>
    </row>
    <row r="87" spans="7:16" x14ac:dyDescent="0.3">
      <c r="G87" t="s">
        <v>215</v>
      </c>
      <c r="H87" t="s">
        <v>216</v>
      </c>
      <c r="I87" t="str">
        <f>LEFT(desakel[[#This Row],[Kode Desa/Kelurahan]],8)</f>
        <v>63.11.04</v>
      </c>
      <c r="J87" t="str">
        <f>VLOOKUP(desakel[[#This Row],[Kode Kecamatan]],kecamatan[],2,0)</f>
        <v>Batu Mandi</v>
      </c>
      <c r="K87">
        <v>2</v>
      </c>
      <c r="L87" t="str">
        <f>VLOOKUP(desakel[[#This Row],[Kode Satuan Desa/Kelurahan]],kodedskel[],2,0)</f>
        <v>Desa</v>
      </c>
      <c r="M87" t="str">
        <f>LEFT(desakel[[#This Row],[Kode Desa/Kelurahan]],5)</f>
        <v>63.11</v>
      </c>
      <c r="N87" t="str">
        <f>IF(desakel[[#This Row],[Kode Kabupaten]]="63.11","Balangan","Kalimantan Selatan")</f>
        <v>Balangan</v>
      </c>
      <c r="O87" t="str">
        <f>LEFT(desakel[[#This Row],[Kode Desa/Kelurahan]],2)</f>
        <v>63</v>
      </c>
      <c r="P87" t="str">
        <f>IF(desakel[[#This Row],[Kode Provinsi]]="63.11","Balangan","Kalimantan Selatan")</f>
        <v>Kalimantan Selatan</v>
      </c>
    </row>
    <row r="88" spans="7:16" x14ac:dyDescent="0.3">
      <c r="G88" t="s">
        <v>217</v>
      </c>
      <c r="H88" t="s">
        <v>218</v>
      </c>
      <c r="I88" t="str">
        <f>LEFT(desakel[[#This Row],[Kode Desa/Kelurahan]],8)</f>
        <v>63.11.04</v>
      </c>
      <c r="J88" t="str">
        <f>VLOOKUP(desakel[[#This Row],[Kode Kecamatan]],kecamatan[],2,0)</f>
        <v>Batu Mandi</v>
      </c>
      <c r="K88">
        <v>2</v>
      </c>
      <c r="L88" t="str">
        <f>VLOOKUP(desakel[[#This Row],[Kode Satuan Desa/Kelurahan]],kodedskel[],2,0)</f>
        <v>Desa</v>
      </c>
      <c r="M88" t="str">
        <f>LEFT(desakel[[#This Row],[Kode Desa/Kelurahan]],5)</f>
        <v>63.11</v>
      </c>
      <c r="N88" t="str">
        <f>IF(desakel[[#This Row],[Kode Kabupaten]]="63.11","Balangan","Kalimantan Selatan")</f>
        <v>Balangan</v>
      </c>
      <c r="O88" t="str">
        <f>LEFT(desakel[[#This Row],[Kode Desa/Kelurahan]],2)</f>
        <v>63</v>
      </c>
      <c r="P88" t="str">
        <f>IF(desakel[[#This Row],[Kode Provinsi]]="63.11","Balangan","Kalimantan Selatan")</f>
        <v>Kalimantan Selatan</v>
      </c>
    </row>
    <row r="89" spans="7:16" x14ac:dyDescent="0.3">
      <c r="G89" t="s">
        <v>219</v>
      </c>
      <c r="H89" t="s">
        <v>220</v>
      </c>
      <c r="I89" t="str">
        <f>LEFT(desakel[[#This Row],[Kode Desa/Kelurahan]],8)</f>
        <v>63.11.04</v>
      </c>
      <c r="J89" t="str">
        <f>VLOOKUP(desakel[[#This Row],[Kode Kecamatan]],kecamatan[],2,0)</f>
        <v>Batu Mandi</v>
      </c>
      <c r="K89">
        <v>2</v>
      </c>
      <c r="L89" t="str">
        <f>VLOOKUP(desakel[[#This Row],[Kode Satuan Desa/Kelurahan]],kodedskel[],2,0)</f>
        <v>Desa</v>
      </c>
      <c r="M89" t="str">
        <f>LEFT(desakel[[#This Row],[Kode Desa/Kelurahan]],5)</f>
        <v>63.11</v>
      </c>
      <c r="N89" t="str">
        <f>IF(desakel[[#This Row],[Kode Kabupaten]]="63.11","Balangan","Kalimantan Selatan")</f>
        <v>Balangan</v>
      </c>
      <c r="O89" t="str">
        <f>LEFT(desakel[[#This Row],[Kode Desa/Kelurahan]],2)</f>
        <v>63</v>
      </c>
      <c r="P89" t="str">
        <f>IF(desakel[[#This Row],[Kode Provinsi]]="63.11","Balangan","Kalimantan Selatan")</f>
        <v>Kalimantan Selatan</v>
      </c>
    </row>
    <row r="90" spans="7:16" x14ac:dyDescent="0.3">
      <c r="G90" t="s">
        <v>224</v>
      </c>
      <c r="H90" t="s">
        <v>225</v>
      </c>
      <c r="I90" t="str">
        <f>LEFT(desakel[[#This Row],[Kode Desa/Kelurahan]],8)</f>
        <v>63.11.05</v>
      </c>
      <c r="J90" t="str">
        <f>VLOOKUP(desakel[[#This Row],[Kode Kecamatan]],kecamatan[],2,0)</f>
        <v>Lampihong</v>
      </c>
      <c r="K90">
        <v>2</v>
      </c>
      <c r="L90" t="str">
        <f>VLOOKUP(desakel[[#This Row],[Kode Satuan Desa/Kelurahan]],kodedskel[],2,0)</f>
        <v>Desa</v>
      </c>
      <c r="M90" t="str">
        <f>LEFT(desakel[[#This Row],[Kode Desa/Kelurahan]],5)</f>
        <v>63.11</v>
      </c>
      <c r="N90" t="str">
        <f>IF(desakel[[#This Row],[Kode Kabupaten]]="63.11","Balangan","Kalimantan Selatan")</f>
        <v>Balangan</v>
      </c>
      <c r="O90" t="str">
        <f>LEFT(desakel[[#This Row],[Kode Desa/Kelurahan]],2)</f>
        <v>63</v>
      </c>
      <c r="P90" t="str">
        <f>IF(desakel[[#This Row],[Kode Provinsi]]="63.11","Balangan","Kalimantan Selatan")</f>
        <v>Kalimantan Selatan</v>
      </c>
    </row>
    <row r="91" spans="7:16" x14ac:dyDescent="0.3">
      <c r="G91" t="s">
        <v>226</v>
      </c>
      <c r="H91" t="s">
        <v>227</v>
      </c>
      <c r="I91" t="str">
        <f>LEFT(desakel[[#This Row],[Kode Desa/Kelurahan]],8)</f>
        <v>63.11.05</v>
      </c>
      <c r="J91" t="str">
        <f>VLOOKUP(desakel[[#This Row],[Kode Kecamatan]],kecamatan[],2,0)</f>
        <v>Lampihong</v>
      </c>
      <c r="K91">
        <v>2</v>
      </c>
      <c r="L91" t="str">
        <f>VLOOKUP(desakel[[#This Row],[Kode Satuan Desa/Kelurahan]],kodedskel[],2,0)</f>
        <v>Desa</v>
      </c>
      <c r="M91" t="str">
        <f>LEFT(desakel[[#This Row],[Kode Desa/Kelurahan]],5)</f>
        <v>63.11</v>
      </c>
      <c r="N91" t="str">
        <f>IF(desakel[[#This Row],[Kode Kabupaten]]="63.11","Balangan","Kalimantan Selatan")</f>
        <v>Balangan</v>
      </c>
      <c r="O91" t="str">
        <f>LEFT(desakel[[#This Row],[Kode Desa/Kelurahan]],2)</f>
        <v>63</v>
      </c>
      <c r="P91" t="str">
        <f>IF(desakel[[#This Row],[Kode Provinsi]]="63.11","Balangan","Kalimantan Selatan")</f>
        <v>Kalimantan Selatan</v>
      </c>
    </row>
    <row r="92" spans="7:16" x14ac:dyDescent="0.3">
      <c r="G92" t="s">
        <v>228</v>
      </c>
      <c r="H92" t="s">
        <v>229</v>
      </c>
      <c r="I92" t="str">
        <f>LEFT(desakel[[#This Row],[Kode Desa/Kelurahan]],8)</f>
        <v>63.11.05</v>
      </c>
      <c r="J92" t="str">
        <f>VLOOKUP(desakel[[#This Row],[Kode Kecamatan]],kecamatan[],2,0)</f>
        <v>Lampihong</v>
      </c>
      <c r="K92">
        <v>2</v>
      </c>
      <c r="L92" t="str">
        <f>VLOOKUP(desakel[[#This Row],[Kode Satuan Desa/Kelurahan]],kodedskel[],2,0)</f>
        <v>Desa</v>
      </c>
      <c r="M92" t="str">
        <f>LEFT(desakel[[#This Row],[Kode Desa/Kelurahan]],5)</f>
        <v>63.11</v>
      </c>
      <c r="N92" t="str">
        <f>IF(desakel[[#This Row],[Kode Kabupaten]]="63.11","Balangan","Kalimantan Selatan")</f>
        <v>Balangan</v>
      </c>
      <c r="O92" t="str">
        <f>LEFT(desakel[[#This Row],[Kode Desa/Kelurahan]],2)</f>
        <v>63</v>
      </c>
      <c r="P92" t="str">
        <f>IF(desakel[[#This Row],[Kode Provinsi]]="63.11","Balangan","Kalimantan Selatan")</f>
        <v>Kalimantan Selatan</v>
      </c>
    </row>
    <row r="93" spans="7:16" x14ac:dyDescent="0.3">
      <c r="G93" t="s">
        <v>230</v>
      </c>
      <c r="H93" t="s">
        <v>231</v>
      </c>
      <c r="I93" t="str">
        <f>LEFT(desakel[[#This Row],[Kode Desa/Kelurahan]],8)</f>
        <v>63.11.05</v>
      </c>
      <c r="J93" t="str">
        <f>VLOOKUP(desakel[[#This Row],[Kode Kecamatan]],kecamatan[],2,0)</f>
        <v>Lampihong</v>
      </c>
      <c r="K93">
        <v>2</v>
      </c>
      <c r="L93" t="str">
        <f>VLOOKUP(desakel[[#This Row],[Kode Satuan Desa/Kelurahan]],kodedskel[],2,0)</f>
        <v>Desa</v>
      </c>
      <c r="M93" t="str">
        <f>LEFT(desakel[[#This Row],[Kode Desa/Kelurahan]],5)</f>
        <v>63.11</v>
      </c>
      <c r="N93" t="str">
        <f>IF(desakel[[#This Row],[Kode Kabupaten]]="63.11","Balangan","Kalimantan Selatan")</f>
        <v>Balangan</v>
      </c>
      <c r="O93" t="str">
        <f>LEFT(desakel[[#This Row],[Kode Desa/Kelurahan]],2)</f>
        <v>63</v>
      </c>
      <c r="P93" t="str">
        <f>IF(desakel[[#This Row],[Kode Provinsi]]="63.11","Balangan","Kalimantan Selatan")</f>
        <v>Kalimantan Selatan</v>
      </c>
    </row>
    <row r="94" spans="7:16" x14ac:dyDescent="0.3">
      <c r="G94" t="s">
        <v>232</v>
      </c>
      <c r="H94" t="s">
        <v>233</v>
      </c>
      <c r="I94" t="str">
        <f>LEFT(desakel[[#This Row],[Kode Desa/Kelurahan]],8)</f>
        <v>63.11.05</v>
      </c>
      <c r="J94" t="str">
        <f>VLOOKUP(desakel[[#This Row],[Kode Kecamatan]],kecamatan[],2,0)</f>
        <v>Lampihong</v>
      </c>
      <c r="K94">
        <v>2</v>
      </c>
      <c r="L94" t="str">
        <f>VLOOKUP(desakel[[#This Row],[Kode Satuan Desa/Kelurahan]],kodedskel[],2,0)</f>
        <v>Desa</v>
      </c>
      <c r="M94" t="str">
        <f>LEFT(desakel[[#This Row],[Kode Desa/Kelurahan]],5)</f>
        <v>63.11</v>
      </c>
      <c r="N94" t="str">
        <f>IF(desakel[[#This Row],[Kode Kabupaten]]="63.11","Balangan","Kalimantan Selatan")</f>
        <v>Balangan</v>
      </c>
      <c r="O94" t="str">
        <f>LEFT(desakel[[#This Row],[Kode Desa/Kelurahan]],2)</f>
        <v>63</v>
      </c>
      <c r="P94" t="str">
        <f>IF(desakel[[#This Row],[Kode Provinsi]]="63.11","Balangan","Kalimantan Selatan")</f>
        <v>Kalimantan Selatan</v>
      </c>
    </row>
    <row r="95" spans="7:16" x14ac:dyDescent="0.3">
      <c r="G95" t="s">
        <v>234</v>
      </c>
      <c r="H95" t="s">
        <v>235</v>
      </c>
      <c r="I95" t="str">
        <f>LEFT(desakel[[#This Row],[Kode Desa/Kelurahan]],8)</f>
        <v>63.11.05</v>
      </c>
      <c r="J95" t="str">
        <f>VLOOKUP(desakel[[#This Row],[Kode Kecamatan]],kecamatan[],2,0)</f>
        <v>Lampihong</v>
      </c>
      <c r="K95">
        <v>2</v>
      </c>
      <c r="L95" t="str">
        <f>VLOOKUP(desakel[[#This Row],[Kode Satuan Desa/Kelurahan]],kodedskel[],2,0)</f>
        <v>Desa</v>
      </c>
      <c r="M95" t="str">
        <f>LEFT(desakel[[#This Row],[Kode Desa/Kelurahan]],5)</f>
        <v>63.11</v>
      </c>
      <c r="N95" t="str">
        <f>IF(desakel[[#This Row],[Kode Kabupaten]]="63.11","Balangan","Kalimantan Selatan")</f>
        <v>Balangan</v>
      </c>
      <c r="O95" t="str">
        <f>LEFT(desakel[[#This Row],[Kode Desa/Kelurahan]],2)</f>
        <v>63</v>
      </c>
      <c r="P95" t="str">
        <f>IF(desakel[[#This Row],[Kode Provinsi]]="63.11","Balangan","Kalimantan Selatan")</f>
        <v>Kalimantan Selatan</v>
      </c>
    </row>
    <row r="96" spans="7:16" x14ac:dyDescent="0.3">
      <c r="G96" t="s">
        <v>236</v>
      </c>
      <c r="H96" t="s">
        <v>237</v>
      </c>
      <c r="I96" t="str">
        <f>LEFT(desakel[[#This Row],[Kode Desa/Kelurahan]],8)</f>
        <v>63.11.05</v>
      </c>
      <c r="J96" t="str">
        <f>VLOOKUP(desakel[[#This Row],[Kode Kecamatan]],kecamatan[],2,0)</f>
        <v>Lampihong</v>
      </c>
      <c r="K96">
        <v>2</v>
      </c>
      <c r="L96" t="str">
        <f>VLOOKUP(desakel[[#This Row],[Kode Satuan Desa/Kelurahan]],kodedskel[],2,0)</f>
        <v>Desa</v>
      </c>
      <c r="M96" t="str">
        <f>LEFT(desakel[[#This Row],[Kode Desa/Kelurahan]],5)</f>
        <v>63.11</v>
      </c>
      <c r="N96" t="str">
        <f>IF(desakel[[#This Row],[Kode Kabupaten]]="63.11","Balangan","Kalimantan Selatan")</f>
        <v>Balangan</v>
      </c>
      <c r="O96" t="str">
        <f>LEFT(desakel[[#This Row],[Kode Desa/Kelurahan]],2)</f>
        <v>63</v>
      </c>
      <c r="P96" t="str">
        <f>IF(desakel[[#This Row],[Kode Provinsi]]="63.11","Balangan","Kalimantan Selatan")</f>
        <v>Kalimantan Selatan</v>
      </c>
    </row>
    <row r="97" spans="7:16" x14ac:dyDescent="0.3">
      <c r="G97" t="s">
        <v>238</v>
      </c>
      <c r="H97" t="s">
        <v>239</v>
      </c>
      <c r="I97" t="str">
        <f>LEFT(desakel[[#This Row],[Kode Desa/Kelurahan]],8)</f>
        <v>63.11.05</v>
      </c>
      <c r="J97" t="str">
        <f>VLOOKUP(desakel[[#This Row],[Kode Kecamatan]],kecamatan[],2,0)</f>
        <v>Lampihong</v>
      </c>
      <c r="K97">
        <v>2</v>
      </c>
      <c r="L97" t="str">
        <f>VLOOKUP(desakel[[#This Row],[Kode Satuan Desa/Kelurahan]],kodedskel[],2,0)</f>
        <v>Desa</v>
      </c>
      <c r="M97" t="str">
        <f>LEFT(desakel[[#This Row],[Kode Desa/Kelurahan]],5)</f>
        <v>63.11</v>
      </c>
      <c r="N97" t="str">
        <f>IF(desakel[[#This Row],[Kode Kabupaten]]="63.11","Balangan","Kalimantan Selatan")</f>
        <v>Balangan</v>
      </c>
      <c r="O97" t="str">
        <f>LEFT(desakel[[#This Row],[Kode Desa/Kelurahan]],2)</f>
        <v>63</v>
      </c>
      <c r="P97" t="str">
        <f>IF(desakel[[#This Row],[Kode Provinsi]]="63.11","Balangan","Kalimantan Selatan")</f>
        <v>Kalimantan Selatan</v>
      </c>
    </row>
    <row r="98" spans="7:16" x14ac:dyDescent="0.3">
      <c r="G98" t="s">
        <v>240</v>
      </c>
      <c r="H98" t="s">
        <v>241</v>
      </c>
      <c r="I98" t="str">
        <f>LEFT(desakel[[#This Row],[Kode Desa/Kelurahan]],8)</f>
        <v>63.11.05</v>
      </c>
      <c r="J98" t="str">
        <f>VLOOKUP(desakel[[#This Row],[Kode Kecamatan]],kecamatan[],2,0)</f>
        <v>Lampihong</v>
      </c>
      <c r="K98">
        <v>2</v>
      </c>
      <c r="L98" t="str">
        <f>VLOOKUP(desakel[[#This Row],[Kode Satuan Desa/Kelurahan]],kodedskel[],2,0)</f>
        <v>Desa</v>
      </c>
      <c r="M98" t="str">
        <f>LEFT(desakel[[#This Row],[Kode Desa/Kelurahan]],5)</f>
        <v>63.11</v>
      </c>
      <c r="N98" t="str">
        <f>IF(desakel[[#This Row],[Kode Kabupaten]]="63.11","Balangan","Kalimantan Selatan")</f>
        <v>Balangan</v>
      </c>
      <c r="O98" t="str">
        <f>LEFT(desakel[[#This Row],[Kode Desa/Kelurahan]],2)</f>
        <v>63</v>
      </c>
      <c r="P98" t="str">
        <f>IF(desakel[[#This Row],[Kode Provinsi]]="63.11","Balangan","Kalimantan Selatan")</f>
        <v>Kalimantan Selatan</v>
      </c>
    </row>
    <row r="99" spans="7:16" x14ac:dyDescent="0.3">
      <c r="G99" t="s">
        <v>242</v>
      </c>
      <c r="H99" t="s">
        <v>243</v>
      </c>
      <c r="I99" t="str">
        <f>LEFT(desakel[[#This Row],[Kode Desa/Kelurahan]],8)</f>
        <v>63.11.05</v>
      </c>
      <c r="J99" t="str">
        <f>VLOOKUP(desakel[[#This Row],[Kode Kecamatan]],kecamatan[],2,0)</f>
        <v>Lampihong</v>
      </c>
      <c r="K99">
        <v>2</v>
      </c>
      <c r="L99" t="str">
        <f>VLOOKUP(desakel[[#This Row],[Kode Satuan Desa/Kelurahan]],kodedskel[],2,0)</f>
        <v>Desa</v>
      </c>
      <c r="M99" t="str">
        <f>LEFT(desakel[[#This Row],[Kode Desa/Kelurahan]],5)</f>
        <v>63.11</v>
      </c>
      <c r="N99" t="str">
        <f>IF(desakel[[#This Row],[Kode Kabupaten]]="63.11","Balangan","Kalimantan Selatan")</f>
        <v>Balangan</v>
      </c>
      <c r="O99" t="str">
        <f>LEFT(desakel[[#This Row],[Kode Desa/Kelurahan]],2)</f>
        <v>63</v>
      </c>
      <c r="P99" t="str">
        <f>IF(desakel[[#This Row],[Kode Provinsi]]="63.11","Balangan","Kalimantan Selatan")</f>
        <v>Kalimantan Selatan</v>
      </c>
    </row>
    <row r="100" spans="7:16" x14ac:dyDescent="0.3">
      <c r="G100" t="s">
        <v>244</v>
      </c>
      <c r="H100" t="s">
        <v>245</v>
      </c>
      <c r="I100" t="str">
        <f>LEFT(desakel[[#This Row],[Kode Desa/Kelurahan]],8)</f>
        <v>63.11.05</v>
      </c>
      <c r="J100" t="str">
        <f>VLOOKUP(desakel[[#This Row],[Kode Kecamatan]],kecamatan[],2,0)</f>
        <v>Lampihong</v>
      </c>
      <c r="K100">
        <v>2</v>
      </c>
      <c r="L100" t="str">
        <f>VLOOKUP(desakel[[#This Row],[Kode Satuan Desa/Kelurahan]],kodedskel[],2,0)</f>
        <v>Desa</v>
      </c>
      <c r="M100" t="str">
        <f>LEFT(desakel[[#This Row],[Kode Desa/Kelurahan]],5)</f>
        <v>63.11</v>
      </c>
      <c r="N100" t="str">
        <f>IF(desakel[[#This Row],[Kode Kabupaten]]="63.11","Balangan","Kalimantan Selatan")</f>
        <v>Balangan</v>
      </c>
      <c r="O100" t="str">
        <f>LEFT(desakel[[#This Row],[Kode Desa/Kelurahan]],2)</f>
        <v>63</v>
      </c>
      <c r="P100" t="str">
        <f>IF(desakel[[#This Row],[Kode Provinsi]]="63.11","Balangan","Kalimantan Selatan")</f>
        <v>Kalimantan Selatan</v>
      </c>
    </row>
    <row r="101" spans="7:16" x14ac:dyDescent="0.3">
      <c r="G101" t="s">
        <v>246</v>
      </c>
      <c r="H101" t="s">
        <v>247</v>
      </c>
      <c r="I101" t="str">
        <f>LEFT(desakel[[#This Row],[Kode Desa/Kelurahan]],8)</f>
        <v>63.11.05</v>
      </c>
      <c r="J101" t="str">
        <f>VLOOKUP(desakel[[#This Row],[Kode Kecamatan]],kecamatan[],2,0)</f>
        <v>Lampihong</v>
      </c>
      <c r="K101">
        <v>2</v>
      </c>
      <c r="L101" t="str">
        <f>VLOOKUP(desakel[[#This Row],[Kode Satuan Desa/Kelurahan]],kodedskel[],2,0)</f>
        <v>Desa</v>
      </c>
      <c r="M101" t="str">
        <f>LEFT(desakel[[#This Row],[Kode Desa/Kelurahan]],5)</f>
        <v>63.11</v>
      </c>
      <c r="N101" t="str">
        <f>IF(desakel[[#This Row],[Kode Kabupaten]]="63.11","Balangan","Kalimantan Selatan")</f>
        <v>Balangan</v>
      </c>
      <c r="O101" t="str">
        <f>LEFT(desakel[[#This Row],[Kode Desa/Kelurahan]],2)</f>
        <v>63</v>
      </c>
      <c r="P101" t="str">
        <f>IF(desakel[[#This Row],[Kode Provinsi]]="63.11","Balangan","Kalimantan Selatan")</f>
        <v>Kalimantan Selatan</v>
      </c>
    </row>
    <row r="102" spans="7:16" x14ac:dyDescent="0.3">
      <c r="G102" t="s">
        <v>248</v>
      </c>
      <c r="H102" t="s">
        <v>249</v>
      </c>
      <c r="I102" t="str">
        <f>LEFT(desakel[[#This Row],[Kode Desa/Kelurahan]],8)</f>
        <v>63.11.05</v>
      </c>
      <c r="J102" t="str">
        <f>VLOOKUP(desakel[[#This Row],[Kode Kecamatan]],kecamatan[],2,0)</f>
        <v>Lampihong</v>
      </c>
      <c r="K102">
        <v>2</v>
      </c>
      <c r="L102" t="str">
        <f>VLOOKUP(desakel[[#This Row],[Kode Satuan Desa/Kelurahan]],kodedskel[],2,0)</f>
        <v>Desa</v>
      </c>
      <c r="M102" t="str">
        <f>LEFT(desakel[[#This Row],[Kode Desa/Kelurahan]],5)</f>
        <v>63.11</v>
      </c>
      <c r="N102" t="str">
        <f>IF(desakel[[#This Row],[Kode Kabupaten]]="63.11","Balangan","Kalimantan Selatan")</f>
        <v>Balangan</v>
      </c>
      <c r="O102" t="str">
        <f>LEFT(desakel[[#This Row],[Kode Desa/Kelurahan]],2)</f>
        <v>63</v>
      </c>
      <c r="P102" t="str">
        <f>IF(desakel[[#This Row],[Kode Provinsi]]="63.11","Balangan","Kalimantan Selatan")</f>
        <v>Kalimantan Selatan</v>
      </c>
    </row>
    <row r="103" spans="7:16" x14ac:dyDescent="0.3">
      <c r="G103" t="s">
        <v>250</v>
      </c>
      <c r="H103" t="s">
        <v>251</v>
      </c>
      <c r="I103" t="str">
        <f>LEFT(desakel[[#This Row],[Kode Desa/Kelurahan]],8)</f>
        <v>63.11.05</v>
      </c>
      <c r="J103" t="str">
        <f>VLOOKUP(desakel[[#This Row],[Kode Kecamatan]],kecamatan[],2,0)</f>
        <v>Lampihong</v>
      </c>
      <c r="K103">
        <v>2</v>
      </c>
      <c r="L103" t="str">
        <f>VLOOKUP(desakel[[#This Row],[Kode Satuan Desa/Kelurahan]],kodedskel[],2,0)</f>
        <v>Desa</v>
      </c>
      <c r="M103" t="str">
        <f>LEFT(desakel[[#This Row],[Kode Desa/Kelurahan]],5)</f>
        <v>63.11</v>
      </c>
      <c r="N103" t="str">
        <f>IF(desakel[[#This Row],[Kode Kabupaten]]="63.11","Balangan","Kalimantan Selatan")</f>
        <v>Balangan</v>
      </c>
      <c r="O103" t="str">
        <f>LEFT(desakel[[#This Row],[Kode Desa/Kelurahan]],2)</f>
        <v>63</v>
      </c>
      <c r="P103" t="str">
        <f>IF(desakel[[#This Row],[Kode Provinsi]]="63.11","Balangan","Kalimantan Selatan")</f>
        <v>Kalimantan Selatan</v>
      </c>
    </row>
    <row r="104" spans="7:16" x14ac:dyDescent="0.3">
      <c r="G104" t="s">
        <v>252</v>
      </c>
      <c r="H104" t="s">
        <v>253</v>
      </c>
      <c r="I104" t="str">
        <f>LEFT(desakel[[#This Row],[Kode Desa/Kelurahan]],8)</f>
        <v>63.11.05</v>
      </c>
      <c r="J104" t="str">
        <f>VLOOKUP(desakel[[#This Row],[Kode Kecamatan]],kecamatan[],2,0)</f>
        <v>Lampihong</v>
      </c>
      <c r="K104">
        <v>2</v>
      </c>
      <c r="L104" t="str">
        <f>VLOOKUP(desakel[[#This Row],[Kode Satuan Desa/Kelurahan]],kodedskel[],2,0)</f>
        <v>Desa</v>
      </c>
      <c r="M104" t="str">
        <f>LEFT(desakel[[#This Row],[Kode Desa/Kelurahan]],5)</f>
        <v>63.11</v>
      </c>
      <c r="N104" t="str">
        <f>IF(desakel[[#This Row],[Kode Kabupaten]]="63.11","Balangan","Kalimantan Selatan")</f>
        <v>Balangan</v>
      </c>
      <c r="O104" t="str">
        <f>LEFT(desakel[[#This Row],[Kode Desa/Kelurahan]],2)</f>
        <v>63</v>
      </c>
      <c r="P104" t="str">
        <f>IF(desakel[[#This Row],[Kode Provinsi]]="63.11","Balangan","Kalimantan Selatan")</f>
        <v>Kalimantan Selatan</v>
      </c>
    </row>
    <row r="105" spans="7:16" x14ac:dyDescent="0.3">
      <c r="G105" t="s">
        <v>254</v>
      </c>
      <c r="H105" t="s">
        <v>255</v>
      </c>
      <c r="I105" t="str">
        <f>LEFT(desakel[[#This Row],[Kode Desa/Kelurahan]],8)</f>
        <v>63.11.05</v>
      </c>
      <c r="J105" t="str">
        <f>VLOOKUP(desakel[[#This Row],[Kode Kecamatan]],kecamatan[],2,0)</f>
        <v>Lampihong</v>
      </c>
      <c r="K105">
        <v>2</v>
      </c>
      <c r="L105" t="str">
        <f>VLOOKUP(desakel[[#This Row],[Kode Satuan Desa/Kelurahan]],kodedskel[],2,0)</f>
        <v>Desa</v>
      </c>
      <c r="M105" t="str">
        <f>LEFT(desakel[[#This Row],[Kode Desa/Kelurahan]],5)</f>
        <v>63.11</v>
      </c>
      <c r="N105" t="str">
        <f>IF(desakel[[#This Row],[Kode Kabupaten]]="63.11","Balangan","Kalimantan Selatan")</f>
        <v>Balangan</v>
      </c>
      <c r="O105" t="str">
        <f>LEFT(desakel[[#This Row],[Kode Desa/Kelurahan]],2)</f>
        <v>63</v>
      </c>
      <c r="P105" t="str">
        <f>IF(desakel[[#This Row],[Kode Provinsi]]="63.11","Balangan","Kalimantan Selatan")</f>
        <v>Kalimantan Selatan</v>
      </c>
    </row>
    <row r="106" spans="7:16" x14ac:dyDescent="0.3">
      <c r="G106" t="s">
        <v>256</v>
      </c>
      <c r="H106" t="s">
        <v>257</v>
      </c>
      <c r="I106" t="str">
        <f>LEFT(desakel[[#This Row],[Kode Desa/Kelurahan]],8)</f>
        <v>63.11.05</v>
      </c>
      <c r="J106" t="str">
        <f>VLOOKUP(desakel[[#This Row],[Kode Kecamatan]],kecamatan[],2,0)</f>
        <v>Lampihong</v>
      </c>
      <c r="K106">
        <v>2</v>
      </c>
      <c r="L106" t="str">
        <f>VLOOKUP(desakel[[#This Row],[Kode Satuan Desa/Kelurahan]],kodedskel[],2,0)</f>
        <v>Desa</v>
      </c>
      <c r="M106" t="str">
        <f>LEFT(desakel[[#This Row],[Kode Desa/Kelurahan]],5)</f>
        <v>63.11</v>
      </c>
      <c r="N106" t="str">
        <f>IF(desakel[[#This Row],[Kode Kabupaten]]="63.11","Balangan","Kalimantan Selatan")</f>
        <v>Balangan</v>
      </c>
      <c r="O106" t="str">
        <f>LEFT(desakel[[#This Row],[Kode Desa/Kelurahan]],2)</f>
        <v>63</v>
      </c>
      <c r="P106" t="str">
        <f>IF(desakel[[#This Row],[Kode Provinsi]]="63.11","Balangan","Kalimantan Selatan")</f>
        <v>Kalimantan Selatan</v>
      </c>
    </row>
    <row r="107" spans="7:16" x14ac:dyDescent="0.3">
      <c r="G107" t="s">
        <v>258</v>
      </c>
      <c r="H107" t="s">
        <v>259</v>
      </c>
      <c r="I107" t="str">
        <f>LEFT(desakel[[#This Row],[Kode Desa/Kelurahan]],8)</f>
        <v>63.11.05</v>
      </c>
      <c r="J107" t="str">
        <f>VLOOKUP(desakel[[#This Row],[Kode Kecamatan]],kecamatan[],2,0)</f>
        <v>Lampihong</v>
      </c>
      <c r="K107">
        <v>2</v>
      </c>
      <c r="L107" t="str">
        <f>VLOOKUP(desakel[[#This Row],[Kode Satuan Desa/Kelurahan]],kodedskel[],2,0)</f>
        <v>Desa</v>
      </c>
      <c r="M107" t="str">
        <f>LEFT(desakel[[#This Row],[Kode Desa/Kelurahan]],5)</f>
        <v>63.11</v>
      </c>
      <c r="N107" t="str">
        <f>IF(desakel[[#This Row],[Kode Kabupaten]]="63.11","Balangan","Kalimantan Selatan")</f>
        <v>Balangan</v>
      </c>
      <c r="O107" t="str">
        <f>LEFT(desakel[[#This Row],[Kode Desa/Kelurahan]],2)</f>
        <v>63</v>
      </c>
      <c r="P107" t="str">
        <f>IF(desakel[[#This Row],[Kode Provinsi]]="63.11","Balangan","Kalimantan Selatan")</f>
        <v>Kalimantan Selatan</v>
      </c>
    </row>
    <row r="108" spans="7:16" x14ac:dyDescent="0.3">
      <c r="G108" t="s">
        <v>260</v>
      </c>
      <c r="H108" t="s">
        <v>261</v>
      </c>
      <c r="I108" t="str">
        <f>LEFT(desakel[[#This Row],[Kode Desa/Kelurahan]],8)</f>
        <v>63.11.05</v>
      </c>
      <c r="J108" t="str">
        <f>VLOOKUP(desakel[[#This Row],[Kode Kecamatan]],kecamatan[],2,0)</f>
        <v>Lampihong</v>
      </c>
      <c r="K108">
        <v>2</v>
      </c>
      <c r="L108" t="str">
        <f>VLOOKUP(desakel[[#This Row],[Kode Satuan Desa/Kelurahan]],kodedskel[],2,0)</f>
        <v>Desa</v>
      </c>
      <c r="M108" t="str">
        <f>LEFT(desakel[[#This Row],[Kode Desa/Kelurahan]],5)</f>
        <v>63.11</v>
      </c>
      <c r="N108" t="str">
        <f>IF(desakel[[#This Row],[Kode Kabupaten]]="63.11","Balangan","Kalimantan Selatan")</f>
        <v>Balangan</v>
      </c>
      <c r="O108" t="str">
        <f>LEFT(desakel[[#This Row],[Kode Desa/Kelurahan]],2)</f>
        <v>63</v>
      </c>
      <c r="P108" t="str">
        <f>IF(desakel[[#This Row],[Kode Provinsi]]="63.11","Balangan","Kalimantan Selatan")</f>
        <v>Kalimantan Selatan</v>
      </c>
    </row>
    <row r="109" spans="7:16" x14ac:dyDescent="0.3">
      <c r="G109" t="s">
        <v>262</v>
      </c>
      <c r="H109" t="s">
        <v>263</v>
      </c>
      <c r="I109" t="str">
        <f>LEFT(desakel[[#This Row],[Kode Desa/Kelurahan]],8)</f>
        <v>63.11.05</v>
      </c>
      <c r="J109" t="str">
        <f>VLOOKUP(desakel[[#This Row],[Kode Kecamatan]],kecamatan[],2,0)</f>
        <v>Lampihong</v>
      </c>
      <c r="K109">
        <v>2</v>
      </c>
      <c r="L109" t="str">
        <f>VLOOKUP(desakel[[#This Row],[Kode Satuan Desa/Kelurahan]],kodedskel[],2,0)</f>
        <v>Desa</v>
      </c>
      <c r="M109" t="str">
        <f>LEFT(desakel[[#This Row],[Kode Desa/Kelurahan]],5)</f>
        <v>63.11</v>
      </c>
      <c r="N109" t="str">
        <f>IF(desakel[[#This Row],[Kode Kabupaten]]="63.11","Balangan","Kalimantan Selatan")</f>
        <v>Balangan</v>
      </c>
      <c r="O109" t="str">
        <f>LEFT(desakel[[#This Row],[Kode Desa/Kelurahan]],2)</f>
        <v>63</v>
      </c>
      <c r="P109" t="str">
        <f>IF(desakel[[#This Row],[Kode Provinsi]]="63.11","Balangan","Kalimantan Selatan")</f>
        <v>Kalimantan Selatan</v>
      </c>
    </row>
    <row r="110" spans="7:16" x14ac:dyDescent="0.3">
      <c r="G110" t="s">
        <v>264</v>
      </c>
      <c r="H110" t="s">
        <v>265</v>
      </c>
      <c r="I110" t="str">
        <f>LEFT(desakel[[#This Row],[Kode Desa/Kelurahan]],8)</f>
        <v>63.11.05</v>
      </c>
      <c r="J110" t="str">
        <f>VLOOKUP(desakel[[#This Row],[Kode Kecamatan]],kecamatan[],2,0)</f>
        <v>Lampihong</v>
      </c>
      <c r="K110">
        <v>2</v>
      </c>
      <c r="L110" t="str">
        <f>VLOOKUP(desakel[[#This Row],[Kode Satuan Desa/Kelurahan]],kodedskel[],2,0)</f>
        <v>Desa</v>
      </c>
      <c r="M110" t="str">
        <f>LEFT(desakel[[#This Row],[Kode Desa/Kelurahan]],5)</f>
        <v>63.11</v>
      </c>
      <c r="N110" t="str">
        <f>IF(desakel[[#This Row],[Kode Kabupaten]]="63.11","Balangan","Kalimantan Selatan")</f>
        <v>Balangan</v>
      </c>
      <c r="O110" t="str">
        <f>LEFT(desakel[[#This Row],[Kode Desa/Kelurahan]],2)</f>
        <v>63</v>
      </c>
      <c r="P110" t="str">
        <f>IF(desakel[[#This Row],[Kode Provinsi]]="63.11","Balangan","Kalimantan Selatan")</f>
        <v>Kalimantan Selatan</v>
      </c>
    </row>
    <row r="111" spans="7:16" x14ac:dyDescent="0.3">
      <c r="G111" t="s">
        <v>266</v>
      </c>
      <c r="H111" t="s">
        <v>267</v>
      </c>
      <c r="I111" t="str">
        <f>LEFT(desakel[[#This Row],[Kode Desa/Kelurahan]],8)</f>
        <v>63.11.05</v>
      </c>
      <c r="J111" t="str">
        <f>VLOOKUP(desakel[[#This Row],[Kode Kecamatan]],kecamatan[],2,0)</f>
        <v>Lampihong</v>
      </c>
      <c r="K111">
        <v>2</v>
      </c>
      <c r="L111" t="str">
        <f>VLOOKUP(desakel[[#This Row],[Kode Satuan Desa/Kelurahan]],kodedskel[],2,0)</f>
        <v>Desa</v>
      </c>
      <c r="M111" t="str">
        <f>LEFT(desakel[[#This Row],[Kode Desa/Kelurahan]],5)</f>
        <v>63.11</v>
      </c>
      <c r="N111" t="str">
        <f>IF(desakel[[#This Row],[Kode Kabupaten]]="63.11","Balangan","Kalimantan Selatan")</f>
        <v>Balangan</v>
      </c>
      <c r="O111" t="str">
        <f>LEFT(desakel[[#This Row],[Kode Desa/Kelurahan]],2)</f>
        <v>63</v>
      </c>
      <c r="P111" t="str">
        <f>IF(desakel[[#This Row],[Kode Provinsi]]="63.11","Balangan","Kalimantan Selatan")</f>
        <v>Kalimantan Selatan</v>
      </c>
    </row>
    <row r="112" spans="7:16" x14ac:dyDescent="0.3">
      <c r="G112" t="s">
        <v>268</v>
      </c>
      <c r="H112" t="s">
        <v>269</v>
      </c>
      <c r="I112" t="str">
        <f>LEFT(desakel[[#This Row],[Kode Desa/Kelurahan]],8)</f>
        <v>63.11.05</v>
      </c>
      <c r="J112" t="str">
        <f>VLOOKUP(desakel[[#This Row],[Kode Kecamatan]],kecamatan[],2,0)</f>
        <v>Lampihong</v>
      </c>
      <c r="K112">
        <v>2</v>
      </c>
      <c r="L112" t="str">
        <f>VLOOKUP(desakel[[#This Row],[Kode Satuan Desa/Kelurahan]],kodedskel[],2,0)</f>
        <v>Desa</v>
      </c>
      <c r="M112" t="str">
        <f>LEFT(desakel[[#This Row],[Kode Desa/Kelurahan]],5)</f>
        <v>63.11</v>
      </c>
      <c r="N112" t="str">
        <f>IF(desakel[[#This Row],[Kode Kabupaten]]="63.11","Balangan","Kalimantan Selatan")</f>
        <v>Balangan</v>
      </c>
      <c r="O112" t="str">
        <f>LEFT(desakel[[#This Row],[Kode Desa/Kelurahan]],2)</f>
        <v>63</v>
      </c>
      <c r="P112" t="str">
        <f>IF(desakel[[#This Row],[Kode Provinsi]]="63.11","Balangan","Kalimantan Selatan")</f>
        <v>Kalimantan Selatan</v>
      </c>
    </row>
    <row r="113" spans="7:17" x14ac:dyDescent="0.3">
      <c r="G113" t="s">
        <v>270</v>
      </c>
      <c r="H113" t="s">
        <v>271</v>
      </c>
      <c r="I113" t="str">
        <f>LEFT(desakel[[#This Row],[Kode Desa/Kelurahan]],8)</f>
        <v>63.11.05</v>
      </c>
      <c r="J113" t="str">
        <f>VLOOKUP(desakel[[#This Row],[Kode Kecamatan]],kecamatan[],2,0)</f>
        <v>Lampihong</v>
      </c>
      <c r="K113">
        <v>2</v>
      </c>
      <c r="L113" t="str">
        <f>VLOOKUP(desakel[[#This Row],[Kode Satuan Desa/Kelurahan]],kodedskel[],2,0)</f>
        <v>Desa</v>
      </c>
      <c r="M113" t="str">
        <f>LEFT(desakel[[#This Row],[Kode Desa/Kelurahan]],5)</f>
        <v>63.11</v>
      </c>
      <c r="N113" t="str">
        <f>IF(desakel[[#This Row],[Kode Kabupaten]]="63.11","Balangan","Kalimantan Selatan")</f>
        <v>Balangan</v>
      </c>
      <c r="O113" t="str">
        <f>LEFT(desakel[[#This Row],[Kode Desa/Kelurahan]],2)</f>
        <v>63</v>
      </c>
      <c r="P113" t="str">
        <f>IF(desakel[[#This Row],[Kode Provinsi]]="63.11","Balangan","Kalimantan Selatan")</f>
        <v>Kalimantan Selatan</v>
      </c>
    </row>
    <row r="114" spans="7:17" x14ac:dyDescent="0.3">
      <c r="G114" t="s">
        <v>272</v>
      </c>
      <c r="H114" t="s">
        <v>273</v>
      </c>
      <c r="I114" t="str">
        <f>LEFT(desakel[[#This Row],[Kode Desa/Kelurahan]],8)</f>
        <v>63.11.05</v>
      </c>
      <c r="J114" t="str">
        <f>VLOOKUP(desakel[[#This Row],[Kode Kecamatan]],kecamatan[],2,0)</f>
        <v>Lampihong</v>
      </c>
      <c r="K114">
        <v>2</v>
      </c>
      <c r="L114" t="str">
        <f>VLOOKUP(desakel[[#This Row],[Kode Satuan Desa/Kelurahan]],kodedskel[],2,0)</f>
        <v>Desa</v>
      </c>
      <c r="M114" t="str">
        <f>LEFT(desakel[[#This Row],[Kode Desa/Kelurahan]],5)</f>
        <v>63.11</v>
      </c>
      <c r="N114" t="str">
        <f>IF(desakel[[#This Row],[Kode Kabupaten]]="63.11","Balangan","Kalimantan Selatan")</f>
        <v>Balangan</v>
      </c>
      <c r="O114" t="str">
        <f>LEFT(desakel[[#This Row],[Kode Desa/Kelurahan]],2)</f>
        <v>63</v>
      </c>
      <c r="P114" t="str">
        <f>IF(desakel[[#This Row],[Kode Provinsi]]="63.11","Balangan","Kalimantan Selatan")</f>
        <v>Kalimantan Selatan</v>
      </c>
    </row>
    <row r="115" spans="7:17" x14ac:dyDescent="0.3">
      <c r="G115" t="s">
        <v>274</v>
      </c>
      <c r="H115" t="s">
        <v>275</v>
      </c>
      <c r="I115" t="str">
        <f>LEFT(desakel[[#This Row],[Kode Desa/Kelurahan]],8)</f>
        <v>63.11.05</v>
      </c>
      <c r="J115" t="str">
        <f>VLOOKUP(desakel[[#This Row],[Kode Kecamatan]],kecamatan[],2,0)</f>
        <v>Lampihong</v>
      </c>
      <c r="K115">
        <v>2</v>
      </c>
      <c r="L115" t="str">
        <f>VLOOKUP(desakel[[#This Row],[Kode Satuan Desa/Kelurahan]],kodedskel[],2,0)</f>
        <v>Desa</v>
      </c>
      <c r="M115" t="str">
        <f>LEFT(desakel[[#This Row],[Kode Desa/Kelurahan]],5)</f>
        <v>63.11</v>
      </c>
      <c r="N115" t="str">
        <f>IF(desakel[[#This Row],[Kode Kabupaten]]="63.11","Balangan","Kalimantan Selatan")</f>
        <v>Balangan</v>
      </c>
      <c r="O115" t="str">
        <f>LEFT(desakel[[#This Row],[Kode Desa/Kelurahan]],2)</f>
        <v>63</v>
      </c>
      <c r="P115" t="str">
        <f>IF(desakel[[#This Row],[Kode Provinsi]]="63.11","Balangan","Kalimantan Selatan")</f>
        <v>Kalimantan Selatan</v>
      </c>
    </row>
    <row r="116" spans="7:17" x14ac:dyDescent="0.3">
      <c r="G116" t="s">
        <v>276</v>
      </c>
      <c r="H116" t="s">
        <v>277</v>
      </c>
      <c r="I116" t="str">
        <f>LEFT(desakel[[#This Row],[Kode Desa/Kelurahan]],8)</f>
        <v>63.11.05</v>
      </c>
      <c r="J116" t="str">
        <f>VLOOKUP(desakel[[#This Row],[Kode Kecamatan]],kecamatan[],2,0)</f>
        <v>Lampihong</v>
      </c>
      <c r="K116">
        <v>2</v>
      </c>
      <c r="L116" t="str">
        <f>VLOOKUP(desakel[[#This Row],[Kode Satuan Desa/Kelurahan]],kodedskel[],2,0)</f>
        <v>Desa</v>
      </c>
      <c r="M116" t="str">
        <f>LEFT(desakel[[#This Row],[Kode Desa/Kelurahan]],5)</f>
        <v>63.11</v>
      </c>
      <c r="N116" t="str">
        <f>IF(desakel[[#This Row],[Kode Kabupaten]]="63.11","Balangan","Kalimantan Selatan")</f>
        <v>Balangan</v>
      </c>
      <c r="O116" t="str">
        <f>LEFT(desakel[[#This Row],[Kode Desa/Kelurahan]],2)</f>
        <v>63</v>
      </c>
      <c r="P116" t="str">
        <f>IF(desakel[[#This Row],[Kode Provinsi]]="63.11","Balangan","Kalimantan Selatan")</f>
        <v>Kalimantan Selatan</v>
      </c>
    </row>
    <row r="117" spans="7:17" x14ac:dyDescent="0.3">
      <c r="G117" t="s">
        <v>282</v>
      </c>
      <c r="H117" t="s">
        <v>390</v>
      </c>
      <c r="I117" t="str">
        <f>LEFT(desakel[[#This Row],[Kode Desa/Kelurahan]],8)</f>
        <v>63.11.06</v>
      </c>
      <c r="J117" t="str">
        <f>VLOOKUP(desakel[[#This Row],[Kode Kecamatan]],kecamatan[],2,0)</f>
        <v>Paringin</v>
      </c>
      <c r="K117">
        <v>1</v>
      </c>
      <c r="L117" t="str">
        <f>VLOOKUP(desakel[[#This Row],[Kode Satuan Desa/Kelurahan]],kodedskel[],2,0)</f>
        <v>Kelurahan</v>
      </c>
      <c r="M117" t="str">
        <f>LEFT(desakel[[#This Row],[Kode Desa/Kelurahan]],5)</f>
        <v>63.11</v>
      </c>
      <c r="N117" t="str">
        <f>IF(desakel[[#This Row],[Kode Kabupaten]]="63.11","Balangan","Kalimantan Selatan")</f>
        <v>Balangan</v>
      </c>
      <c r="O117" t="str">
        <f>LEFT(desakel[[#This Row],[Kode Desa/Kelurahan]],2)</f>
        <v>63</v>
      </c>
      <c r="P117" t="str">
        <f>IF(desakel[[#This Row],[Kode Provinsi]]="63.11","Balangan","Kalimantan Selatan")</f>
        <v>Kalimantan Selatan</v>
      </c>
      <c r="Q117" t="s">
        <v>284</v>
      </c>
    </row>
    <row r="118" spans="7:17" x14ac:dyDescent="0.3">
      <c r="G118" t="s">
        <v>285</v>
      </c>
      <c r="H118" t="s">
        <v>391</v>
      </c>
      <c r="I118" t="str">
        <f>LEFT(desakel[[#This Row],[Kode Desa/Kelurahan]],8)</f>
        <v>63.11.06</v>
      </c>
      <c r="J118" t="str">
        <f>VLOOKUP(desakel[[#This Row],[Kode Kecamatan]],kecamatan[],2,0)</f>
        <v>Paringin</v>
      </c>
      <c r="K118">
        <v>1</v>
      </c>
      <c r="L118" t="str">
        <f>VLOOKUP(desakel[[#This Row],[Kode Satuan Desa/Kelurahan]],kodedskel[],2,0)</f>
        <v>Kelurahan</v>
      </c>
      <c r="M118" t="str">
        <f>LEFT(desakel[[#This Row],[Kode Desa/Kelurahan]],5)</f>
        <v>63.11</v>
      </c>
      <c r="N118" t="str">
        <f>IF(desakel[[#This Row],[Kode Kabupaten]]="63.11","Balangan","Kalimantan Selatan")</f>
        <v>Balangan</v>
      </c>
      <c r="O118" t="str">
        <f>LEFT(desakel[[#This Row],[Kode Desa/Kelurahan]],2)</f>
        <v>63</v>
      </c>
      <c r="P118" t="str">
        <f>IF(desakel[[#This Row],[Kode Provinsi]]="63.11","Balangan","Kalimantan Selatan")</f>
        <v>Kalimantan Selatan</v>
      </c>
      <c r="Q118" t="s">
        <v>284</v>
      </c>
    </row>
    <row r="119" spans="7:17" x14ac:dyDescent="0.3">
      <c r="G119" t="s">
        <v>293</v>
      </c>
      <c r="H119" t="s">
        <v>294</v>
      </c>
      <c r="I119" t="str">
        <f>LEFT(desakel[[#This Row],[Kode Desa/Kelurahan]],8)</f>
        <v>63.11.06</v>
      </c>
      <c r="J119" t="str">
        <f>VLOOKUP(desakel[[#This Row],[Kode Kecamatan]],kecamatan[],2,0)</f>
        <v>Paringin</v>
      </c>
      <c r="K119">
        <v>2</v>
      </c>
      <c r="L119" t="str">
        <f>VLOOKUP(desakel[[#This Row],[Kode Satuan Desa/Kelurahan]],kodedskel[],2,0)</f>
        <v>Desa</v>
      </c>
      <c r="M119" t="str">
        <f>LEFT(desakel[[#This Row],[Kode Desa/Kelurahan]],5)</f>
        <v>63.11</v>
      </c>
      <c r="N119" t="str">
        <f>IF(desakel[[#This Row],[Kode Kabupaten]]="63.11","Balangan","Kalimantan Selatan")</f>
        <v>Balangan</v>
      </c>
      <c r="O119" t="str">
        <f>LEFT(desakel[[#This Row],[Kode Desa/Kelurahan]],2)</f>
        <v>63</v>
      </c>
      <c r="P119" t="str">
        <f>IF(desakel[[#This Row],[Kode Provinsi]]="63.11","Balangan","Kalimantan Selatan")</f>
        <v>Kalimantan Selatan</v>
      </c>
    </row>
    <row r="120" spans="7:17" x14ac:dyDescent="0.3">
      <c r="G120" t="s">
        <v>295</v>
      </c>
      <c r="H120" t="s">
        <v>296</v>
      </c>
      <c r="I120" t="str">
        <f>LEFT(desakel[[#This Row],[Kode Desa/Kelurahan]],8)</f>
        <v>63.11.06</v>
      </c>
      <c r="J120" t="str">
        <f>VLOOKUP(desakel[[#This Row],[Kode Kecamatan]],kecamatan[],2,0)</f>
        <v>Paringin</v>
      </c>
      <c r="K120">
        <v>2</v>
      </c>
      <c r="L120" t="str">
        <f>VLOOKUP(desakel[[#This Row],[Kode Satuan Desa/Kelurahan]],kodedskel[],2,0)</f>
        <v>Desa</v>
      </c>
      <c r="M120" t="str">
        <f>LEFT(desakel[[#This Row],[Kode Desa/Kelurahan]],5)</f>
        <v>63.11</v>
      </c>
      <c r="N120" t="str">
        <f>IF(desakel[[#This Row],[Kode Kabupaten]]="63.11","Balangan","Kalimantan Selatan")</f>
        <v>Balangan</v>
      </c>
      <c r="O120" t="str">
        <f>LEFT(desakel[[#This Row],[Kode Desa/Kelurahan]],2)</f>
        <v>63</v>
      </c>
      <c r="P120" t="str">
        <f>IF(desakel[[#This Row],[Kode Provinsi]]="63.11","Balangan","Kalimantan Selatan")</f>
        <v>Kalimantan Selatan</v>
      </c>
    </row>
    <row r="121" spans="7:17" x14ac:dyDescent="0.3">
      <c r="G121" t="s">
        <v>297</v>
      </c>
      <c r="H121" t="s">
        <v>298</v>
      </c>
      <c r="I121" t="str">
        <f>LEFT(desakel[[#This Row],[Kode Desa/Kelurahan]],8)</f>
        <v>63.11.06</v>
      </c>
      <c r="J121" t="str">
        <f>VLOOKUP(desakel[[#This Row],[Kode Kecamatan]],kecamatan[],2,0)</f>
        <v>Paringin</v>
      </c>
      <c r="K121">
        <v>2</v>
      </c>
      <c r="L121" t="str">
        <f>VLOOKUP(desakel[[#This Row],[Kode Satuan Desa/Kelurahan]],kodedskel[],2,0)</f>
        <v>Desa</v>
      </c>
      <c r="M121" t="str">
        <f>LEFT(desakel[[#This Row],[Kode Desa/Kelurahan]],5)</f>
        <v>63.11</v>
      </c>
      <c r="N121" t="str">
        <f>IF(desakel[[#This Row],[Kode Kabupaten]]="63.11","Balangan","Kalimantan Selatan")</f>
        <v>Balangan</v>
      </c>
      <c r="O121" t="str">
        <f>LEFT(desakel[[#This Row],[Kode Desa/Kelurahan]],2)</f>
        <v>63</v>
      </c>
      <c r="P121" t="str">
        <f>IF(desakel[[#This Row],[Kode Provinsi]]="63.11","Balangan","Kalimantan Selatan")</f>
        <v>Kalimantan Selatan</v>
      </c>
    </row>
    <row r="122" spans="7:17" x14ac:dyDescent="0.3">
      <c r="G122" t="s">
        <v>299</v>
      </c>
      <c r="H122" t="s">
        <v>300</v>
      </c>
      <c r="I122" t="str">
        <f>LEFT(desakel[[#This Row],[Kode Desa/Kelurahan]],8)</f>
        <v>63.11.06</v>
      </c>
      <c r="J122" t="str">
        <f>VLOOKUP(desakel[[#This Row],[Kode Kecamatan]],kecamatan[],2,0)</f>
        <v>Paringin</v>
      </c>
      <c r="K122">
        <v>2</v>
      </c>
      <c r="L122" t="str">
        <f>VLOOKUP(desakel[[#This Row],[Kode Satuan Desa/Kelurahan]],kodedskel[],2,0)</f>
        <v>Desa</v>
      </c>
      <c r="M122" t="str">
        <f>LEFT(desakel[[#This Row],[Kode Desa/Kelurahan]],5)</f>
        <v>63.11</v>
      </c>
      <c r="N122" t="str">
        <f>IF(desakel[[#This Row],[Kode Kabupaten]]="63.11","Balangan","Kalimantan Selatan")</f>
        <v>Balangan</v>
      </c>
      <c r="O122" t="str">
        <f>LEFT(desakel[[#This Row],[Kode Desa/Kelurahan]],2)</f>
        <v>63</v>
      </c>
      <c r="P122" t="str">
        <f>IF(desakel[[#This Row],[Kode Provinsi]]="63.11","Balangan","Kalimantan Selatan")</f>
        <v>Kalimantan Selatan</v>
      </c>
    </row>
    <row r="123" spans="7:17" x14ac:dyDescent="0.3">
      <c r="G123" t="s">
        <v>301</v>
      </c>
      <c r="H123" t="s">
        <v>302</v>
      </c>
      <c r="I123" t="str">
        <f>LEFT(desakel[[#This Row],[Kode Desa/Kelurahan]],8)</f>
        <v>63.11.06</v>
      </c>
      <c r="J123" t="str">
        <f>VLOOKUP(desakel[[#This Row],[Kode Kecamatan]],kecamatan[],2,0)</f>
        <v>Paringin</v>
      </c>
      <c r="K123">
        <v>2</v>
      </c>
      <c r="L123" t="str">
        <f>VLOOKUP(desakel[[#This Row],[Kode Satuan Desa/Kelurahan]],kodedskel[],2,0)</f>
        <v>Desa</v>
      </c>
      <c r="M123" t="str">
        <f>LEFT(desakel[[#This Row],[Kode Desa/Kelurahan]],5)</f>
        <v>63.11</v>
      </c>
      <c r="N123" t="str">
        <f>IF(desakel[[#This Row],[Kode Kabupaten]]="63.11","Balangan","Kalimantan Selatan")</f>
        <v>Balangan</v>
      </c>
      <c r="O123" t="str">
        <f>LEFT(desakel[[#This Row],[Kode Desa/Kelurahan]],2)</f>
        <v>63</v>
      </c>
      <c r="P123" t="str">
        <f>IF(desakel[[#This Row],[Kode Provinsi]]="63.11","Balangan","Kalimantan Selatan")</f>
        <v>Kalimantan Selatan</v>
      </c>
    </row>
    <row r="124" spans="7:17" x14ac:dyDescent="0.3">
      <c r="G124" t="s">
        <v>304</v>
      </c>
      <c r="H124" t="s">
        <v>305</v>
      </c>
      <c r="I124" t="str">
        <f>LEFT(desakel[[#This Row],[Kode Desa/Kelurahan]],8)</f>
        <v>63.11.06</v>
      </c>
      <c r="J124" t="str">
        <f>VLOOKUP(desakel[[#This Row],[Kode Kecamatan]],kecamatan[],2,0)</f>
        <v>Paringin</v>
      </c>
      <c r="K124">
        <v>2</v>
      </c>
      <c r="L124" t="str">
        <f>VLOOKUP(desakel[[#This Row],[Kode Satuan Desa/Kelurahan]],kodedskel[],2,0)</f>
        <v>Desa</v>
      </c>
      <c r="M124" t="str">
        <f>LEFT(desakel[[#This Row],[Kode Desa/Kelurahan]],5)</f>
        <v>63.11</v>
      </c>
      <c r="N124" t="str">
        <f>IF(desakel[[#This Row],[Kode Kabupaten]]="63.11","Balangan","Kalimantan Selatan")</f>
        <v>Balangan</v>
      </c>
      <c r="O124" t="str">
        <f>LEFT(desakel[[#This Row],[Kode Desa/Kelurahan]],2)</f>
        <v>63</v>
      </c>
      <c r="P124" t="str">
        <f>IF(desakel[[#This Row],[Kode Provinsi]]="63.11","Balangan","Kalimantan Selatan")</f>
        <v>Kalimantan Selatan</v>
      </c>
    </row>
    <row r="125" spans="7:17" x14ac:dyDescent="0.3">
      <c r="G125" t="s">
        <v>306</v>
      </c>
      <c r="H125" t="s">
        <v>307</v>
      </c>
      <c r="I125" t="str">
        <f>LEFT(desakel[[#This Row],[Kode Desa/Kelurahan]],8)</f>
        <v>63.11.06</v>
      </c>
      <c r="J125" t="str">
        <f>VLOOKUP(desakel[[#This Row],[Kode Kecamatan]],kecamatan[],2,0)</f>
        <v>Paringin</v>
      </c>
      <c r="K125">
        <v>2</v>
      </c>
      <c r="L125" t="str">
        <f>VLOOKUP(desakel[[#This Row],[Kode Satuan Desa/Kelurahan]],kodedskel[],2,0)</f>
        <v>Desa</v>
      </c>
      <c r="M125" t="str">
        <f>LEFT(desakel[[#This Row],[Kode Desa/Kelurahan]],5)</f>
        <v>63.11</v>
      </c>
      <c r="N125" t="str">
        <f>IF(desakel[[#This Row],[Kode Kabupaten]]="63.11","Balangan","Kalimantan Selatan")</f>
        <v>Balangan</v>
      </c>
      <c r="O125" t="str">
        <f>LEFT(desakel[[#This Row],[Kode Desa/Kelurahan]],2)</f>
        <v>63</v>
      </c>
      <c r="P125" t="str">
        <f>IF(desakel[[#This Row],[Kode Provinsi]]="63.11","Balangan","Kalimantan Selatan")</f>
        <v>Kalimantan Selatan</v>
      </c>
    </row>
    <row r="126" spans="7:17" x14ac:dyDescent="0.3">
      <c r="G126" t="s">
        <v>308</v>
      </c>
      <c r="H126" t="s">
        <v>309</v>
      </c>
      <c r="I126" t="str">
        <f>LEFT(desakel[[#This Row],[Kode Desa/Kelurahan]],8)</f>
        <v>63.11.06</v>
      </c>
      <c r="J126" t="str">
        <f>VLOOKUP(desakel[[#This Row],[Kode Kecamatan]],kecamatan[],2,0)</f>
        <v>Paringin</v>
      </c>
      <c r="K126">
        <v>2</v>
      </c>
      <c r="L126" t="str">
        <f>VLOOKUP(desakel[[#This Row],[Kode Satuan Desa/Kelurahan]],kodedskel[],2,0)</f>
        <v>Desa</v>
      </c>
      <c r="M126" t="str">
        <f>LEFT(desakel[[#This Row],[Kode Desa/Kelurahan]],5)</f>
        <v>63.11</v>
      </c>
      <c r="N126" t="str">
        <f>IF(desakel[[#This Row],[Kode Kabupaten]]="63.11","Balangan","Kalimantan Selatan")</f>
        <v>Balangan</v>
      </c>
      <c r="O126" t="str">
        <f>LEFT(desakel[[#This Row],[Kode Desa/Kelurahan]],2)</f>
        <v>63</v>
      </c>
      <c r="P126" t="str">
        <f>IF(desakel[[#This Row],[Kode Provinsi]]="63.11","Balangan","Kalimantan Selatan")</f>
        <v>Kalimantan Selatan</v>
      </c>
    </row>
    <row r="127" spans="7:17" x14ac:dyDescent="0.3">
      <c r="G127" t="s">
        <v>310</v>
      </c>
      <c r="H127" t="s">
        <v>311</v>
      </c>
      <c r="I127" t="str">
        <f>LEFT(desakel[[#This Row],[Kode Desa/Kelurahan]],8)</f>
        <v>63.11.06</v>
      </c>
      <c r="J127" t="str">
        <f>VLOOKUP(desakel[[#This Row],[Kode Kecamatan]],kecamatan[],2,0)</f>
        <v>Paringin</v>
      </c>
      <c r="K127">
        <v>2</v>
      </c>
      <c r="L127" t="str">
        <f>VLOOKUP(desakel[[#This Row],[Kode Satuan Desa/Kelurahan]],kodedskel[],2,0)</f>
        <v>Desa</v>
      </c>
      <c r="M127" t="str">
        <f>LEFT(desakel[[#This Row],[Kode Desa/Kelurahan]],5)</f>
        <v>63.11</v>
      </c>
      <c r="N127" t="str">
        <f>IF(desakel[[#This Row],[Kode Kabupaten]]="63.11","Balangan","Kalimantan Selatan")</f>
        <v>Balangan</v>
      </c>
      <c r="O127" t="str">
        <f>LEFT(desakel[[#This Row],[Kode Desa/Kelurahan]],2)</f>
        <v>63</v>
      </c>
      <c r="P127" t="str">
        <f>IF(desakel[[#This Row],[Kode Provinsi]]="63.11","Balangan","Kalimantan Selatan")</f>
        <v>Kalimantan Selatan</v>
      </c>
    </row>
    <row r="128" spans="7:17" x14ac:dyDescent="0.3">
      <c r="G128" t="s">
        <v>313</v>
      </c>
      <c r="H128" t="s">
        <v>314</v>
      </c>
      <c r="I128" t="str">
        <f>LEFT(desakel[[#This Row],[Kode Desa/Kelurahan]],8)</f>
        <v>63.11.06</v>
      </c>
      <c r="J128" t="str">
        <f>VLOOKUP(desakel[[#This Row],[Kode Kecamatan]],kecamatan[],2,0)</f>
        <v>Paringin</v>
      </c>
      <c r="K128">
        <v>2</v>
      </c>
      <c r="L128" t="str">
        <f>VLOOKUP(desakel[[#This Row],[Kode Satuan Desa/Kelurahan]],kodedskel[],2,0)</f>
        <v>Desa</v>
      </c>
      <c r="M128" t="str">
        <f>LEFT(desakel[[#This Row],[Kode Desa/Kelurahan]],5)</f>
        <v>63.11</v>
      </c>
      <c r="N128" t="str">
        <f>IF(desakel[[#This Row],[Kode Kabupaten]]="63.11","Balangan","Kalimantan Selatan")</f>
        <v>Balangan</v>
      </c>
      <c r="O128" t="str">
        <f>LEFT(desakel[[#This Row],[Kode Desa/Kelurahan]],2)</f>
        <v>63</v>
      </c>
      <c r="P128" t="str">
        <f>IF(desakel[[#This Row],[Kode Provinsi]]="63.11","Balangan","Kalimantan Selatan")</f>
        <v>Kalimantan Selatan</v>
      </c>
    </row>
    <row r="129" spans="7:17" x14ac:dyDescent="0.3">
      <c r="G129" t="s">
        <v>321</v>
      </c>
      <c r="H129" t="s">
        <v>322</v>
      </c>
      <c r="I129" t="str">
        <f>LEFT(desakel[[#This Row],[Kode Desa/Kelurahan]],8)</f>
        <v>63.11.06</v>
      </c>
      <c r="J129" t="str">
        <f>VLOOKUP(desakel[[#This Row],[Kode Kecamatan]],kecamatan[],2,0)</f>
        <v>Paringin</v>
      </c>
      <c r="K129">
        <v>2</v>
      </c>
      <c r="L129" t="str">
        <f>VLOOKUP(desakel[[#This Row],[Kode Satuan Desa/Kelurahan]],kodedskel[],2,0)</f>
        <v>Desa</v>
      </c>
      <c r="M129" t="str">
        <f>LEFT(desakel[[#This Row],[Kode Desa/Kelurahan]],5)</f>
        <v>63.11</v>
      </c>
      <c r="N129" t="str">
        <f>IF(desakel[[#This Row],[Kode Kabupaten]]="63.11","Balangan","Kalimantan Selatan")</f>
        <v>Balangan</v>
      </c>
      <c r="O129" t="str">
        <f>LEFT(desakel[[#This Row],[Kode Desa/Kelurahan]],2)</f>
        <v>63</v>
      </c>
      <c r="P129" t="str">
        <f>IF(desakel[[#This Row],[Kode Provinsi]]="63.11","Balangan","Kalimantan Selatan")</f>
        <v>Kalimantan Selatan</v>
      </c>
    </row>
    <row r="130" spans="7:17" x14ac:dyDescent="0.3">
      <c r="G130" t="s">
        <v>323</v>
      </c>
      <c r="H130" t="s">
        <v>324</v>
      </c>
      <c r="I130" t="str">
        <f>LEFT(desakel[[#This Row],[Kode Desa/Kelurahan]],8)</f>
        <v>63.11.06</v>
      </c>
      <c r="J130" t="str">
        <f>VLOOKUP(desakel[[#This Row],[Kode Kecamatan]],kecamatan[],2,0)</f>
        <v>Paringin</v>
      </c>
      <c r="K130">
        <v>2</v>
      </c>
      <c r="L130" t="str">
        <f>VLOOKUP(desakel[[#This Row],[Kode Satuan Desa/Kelurahan]],kodedskel[],2,0)</f>
        <v>Desa</v>
      </c>
      <c r="M130" t="str">
        <f>LEFT(desakel[[#This Row],[Kode Desa/Kelurahan]],5)</f>
        <v>63.11</v>
      </c>
      <c r="N130" t="str">
        <f>IF(desakel[[#This Row],[Kode Kabupaten]]="63.11","Balangan","Kalimantan Selatan")</f>
        <v>Balangan</v>
      </c>
      <c r="O130" t="str">
        <f>LEFT(desakel[[#This Row],[Kode Desa/Kelurahan]],2)</f>
        <v>63</v>
      </c>
      <c r="P130" t="str">
        <f>IF(desakel[[#This Row],[Kode Provinsi]]="63.11","Balangan","Kalimantan Selatan")</f>
        <v>Kalimantan Selatan</v>
      </c>
    </row>
    <row r="131" spans="7:17" x14ac:dyDescent="0.3">
      <c r="G131" t="s">
        <v>335</v>
      </c>
      <c r="H131" t="s">
        <v>336</v>
      </c>
      <c r="I131" t="str">
        <f>LEFT(desakel[[#This Row],[Kode Desa/Kelurahan]],8)</f>
        <v>63.11.06</v>
      </c>
      <c r="J131" t="str">
        <f>VLOOKUP(desakel[[#This Row],[Kode Kecamatan]],kecamatan[],2,0)</f>
        <v>Paringin</v>
      </c>
      <c r="K131">
        <v>2</v>
      </c>
      <c r="L131" t="str">
        <f>VLOOKUP(desakel[[#This Row],[Kode Satuan Desa/Kelurahan]],kodedskel[],2,0)</f>
        <v>Desa</v>
      </c>
      <c r="M131" t="str">
        <f>LEFT(desakel[[#This Row],[Kode Desa/Kelurahan]],5)</f>
        <v>63.11</v>
      </c>
      <c r="N131" t="str">
        <f>IF(desakel[[#This Row],[Kode Kabupaten]]="63.11","Balangan","Kalimantan Selatan")</f>
        <v>Balangan</v>
      </c>
      <c r="O131" t="str">
        <f>LEFT(desakel[[#This Row],[Kode Desa/Kelurahan]],2)</f>
        <v>63</v>
      </c>
      <c r="P131" t="str">
        <f>IF(desakel[[#This Row],[Kode Provinsi]]="63.11","Balangan","Kalimantan Selatan")</f>
        <v>Kalimantan Selatan</v>
      </c>
    </row>
    <row r="132" spans="7:17" x14ac:dyDescent="0.3">
      <c r="G132" t="s">
        <v>339</v>
      </c>
      <c r="H132" t="s">
        <v>340</v>
      </c>
      <c r="I132" t="str">
        <f>LEFT(desakel[[#This Row],[Kode Desa/Kelurahan]],8)</f>
        <v>63.11.06</v>
      </c>
      <c r="J132" t="str">
        <f>VLOOKUP(desakel[[#This Row],[Kode Kecamatan]],kecamatan[],2,0)</f>
        <v>Paringin</v>
      </c>
      <c r="K132">
        <v>2</v>
      </c>
      <c r="L132" t="str">
        <f>VLOOKUP(desakel[[#This Row],[Kode Satuan Desa/Kelurahan]],kodedskel[],2,0)</f>
        <v>Desa</v>
      </c>
      <c r="M132" t="str">
        <f>LEFT(desakel[[#This Row],[Kode Desa/Kelurahan]],5)</f>
        <v>63.11</v>
      </c>
      <c r="N132" t="str">
        <f>IF(desakel[[#This Row],[Kode Kabupaten]]="63.11","Balangan","Kalimantan Selatan")</f>
        <v>Balangan</v>
      </c>
      <c r="O132" t="str">
        <f>LEFT(desakel[[#This Row],[Kode Desa/Kelurahan]],2)</f>
        <v>63</v>
      </c>
      <c r="P132" t="str">
        <f>IF(desakel[[#This Row],[Kode Provinsi]]="63.11","Balangan","Kalimantan Selatan")</f>
        <v>Kalimantan Selatan</v>
      </c>
    </row>
    <row r="133" spans="7:17" x14ac:dyDescent="0.3">
      <c r="G133" t="s">
        <v>349</v>
      </c>
      <c r="H133" t="s">
        <v>287</v>
      </c>
      <c r="I133" t="str">
        <f>LEFT(desakel[[#This Row],[Kode Desa/Kelurahan]],8)</f>
        <v>63.11.07</v>
      </c>
      <c r="J133" t="str">
        <f>VLOOKUP(desakel[[#This Row],[Kode Kecamatan]],kecamatan[],2,0)</f>
        <v>Paringin Selatan</v>
      </c>
      <c r="K133">
        <v>1</v>
      </c>
      <c r="L133" t="str">
        <f>VLOOKUP(desakel[[#This Row],[Kode Satuan Desa/Kelurahan]],kodedskel[],2,0)</f>
        <v>Kelurahan</v>
      </c>
      <c r="M133" t="str">
        <f>LEFT(desakel[[#This Row],[Kode Desa/Kelurahan]],5)</f>
        <v>63.11</v>
      </c>
      <c r="N133" t="str">
        <f>IF(desakel[[#This Row],[Kode Kabupaten]]="63.11","Balangan","Kalimantan Selatan")</f>
        <v>Balangan</v>
      </c>
      <c r="O133" t="str">
        <f>LEFT(desakel[[#This Row],[Kode Desa/Kelurahan]],2)</f>
        <v>63</v>
      </c>
      <c r="P133" t="str">
        <f>IF(desakel[[#This Row],[Kode Provinsi]]="63.11","Balangan","Kalimantan Selatan")</f>
        <v>Kalimantan Selatan</v>
      </c>
      <c r="Q133" t="s">
        <v>351</v>
      </c>
    </row>
    <row r="134" spans="7:17" x14ac:dyDescent="0.3">
      <c r="G134" t="s">
        <v>352</v>
      </c>
      <c r="H134" t="s">
        <v>289</v>
      </c>
      <c r="I134" t="str">
        <f>LEFT(desakel[[#This Row],[Kode Desa/Kelurahan]],8)</f>
        <v>63.11.07</v>
      </c>
      <c r="J134" t="str">
        <f>VLOOKUP(desakel[[#This Row],[Kode Kecamatan]],kecamatan[],2,0)</f>
        <v>Paringin Selatan</v>
      </c>
      <c r="K134">
        <v>2</v>
      </c>
      <c r="L134" t="str">
        <f>VLOOKUP(desakel[[#This Row],[Kode Satuan Desa/Kelurahan]],kodedskel[],2,0)</f>
        <v>Desa</v>
      </c>
      <c r="M134" t="str">
        <f>LEFT(desakel[[#This Row],[Kode Desa/Kelurahan]],5)</f>
        <v>63.11</v>
      </c>
      <c r="N134" t="str">
        <f>IF(desakel[[#This Row],[Kode Kabupaten]]="63.11","Balangan","Kalimantan Selatan")</f>
        <v>Balangan</v>
      </c>
      <c r="O134" t="str">
        <f>LEFT(desakel[[#This Row],[Kode Desa/Kelurahan]],2)</f>
        <v>63</v>
      </c>
      <c r="P134" t="str">
        <f>IF(desakel[[#This Row],[Kode Provinsi]]="63.11","Balangan","Kalimantan Selatan")</f>
        <v>Kalimantan Selatan</v>
      </c>
      <c r="Q134" t="s">
        <v>351</v>
      </c>
    </row>
    <row r="135" spans="7:17" x14ac:dyDescent="0.3">
      <c r="G135" t="s">
        <v>353</v>
      </c>
      <c r="H135" t="s">
        <v>291</v>
      </c>
      <c r="I135" t="str">
        <f>LEFT(desakel[[#This Row],[Kode Desa/Kelurahan]],8)</f>
        <v>63.11.07</v>
      </c>
      <c r="J135" t="str">
        <f>VLOOKUP(desakel[[#This Row],[Kode Kecamatan]],kecamatan[],2,0)</f>
        <v>Paringin Selatan</v>
      </c>
      <c r="K135">
        <v>2</v>
      </c>
      <c r="L135" t="str">
        <f>VLOOKUP(desakel[[#This Row],[Kode Satuan Desa/Kelurahan]],kodedskel[],2,0)</f>
        <v>Desa</v>
      </c>
      <c r="M135" t="str">
        <f>LEFT(desakel[[#This Row],[Kode Desa/Kelurahan]],5)</f>
        <v>63.11</v>
      </c>
      <c r="N135" t="str">
        <f>IF(desakel[[#This Row],[Kode Kabupaten]]="63.11","Balangan","Kalimantan Selatan")</f>
        <v>Balangan</v>
      </c>
      <c r="O135" t="str">
        <f>LEFT(desakel[[#This Row],[Kode Desa/Kelurahan]],2)</f>
        <v>63</v>
      </c>
      <c r="P135" t="str">
        <f>IF(desakel[[#This Row],[Kode Provinsi]]="63.11","Balangan","Kalimantan Selatan")</f>
        <v>Kalimantan Selatan</v>
      </c>
      <c r="Q135" t="s">
        <v>351</v>
      </c>
    </row>
    <row r="136" spans="7:17" x14ac:dyDescent="0.3">
      <c r="G136" t="s">
        <v>354</v>
      </c>
      <c r="H136" t="s">
        <v>292</v>
      </c>
      <c r="I136" t="str">
        <f>LEFT(desakel[[#This Row],[Kode Desa/Kelurahan]],8)</f>
        <v>63.11.07</v>
      </c>
      <c r="J136" t="str">
        <f>VLOOKUP(desakel[[#This Row],[Kode Kecamatan]],kecamatan[],2,0)</f>
        <v>Paringin Selatan</v>
      </c>
      <c r="K136">
        <v>2</v>
      </c>
      <c r="L136" t="str">
        <f>VLOOKUP(desakel[[#This Row],[Kode Satuan Desa/Kelurahan]],kodedskel[],2,0)</f>
        <v>Desa</v>
      </c>
      <c r="M136" t="str">
        <f>LEFT(desakel[[#This Row],[Kode Desa/Kelurahan]],5)</f>
        <v>63.11</v>
      </c>
      <c r="N136" t="str">
        <f>IF(desakel[[#This Row],[Kode Kabupaten]]="63.11","Balangan","Kalimantan Selatan")</f>
        <v>Balangan</v>
      </c>
      <c r="O136" t="str">
        <f>LEFT(desakel[[#This Row],[Kode Desa/Kelurahan]],2)</f>
        <v>63</v>
      </c>
      <c r="P136" t="str">
        <f>IF(desakel[[#This Row],[Kode Provinsi]]="63.11","Balangan","Kalimantan Selatan")</f>
        <v>Kalimantan Selatan</v>
      </c>
      <c r="Q136" t="s">
        <v>351</v>
      </c>
    </row>
    <row r="137" spans="7:17" x14ac:dyDescent="0.3">
      <c r="G137" t="s">
        <v>355</v>
      </c>
      <c r="H137" t="s">
        <v>330</v>
      </c>
      <c r="I137" t="str">
        <f>LEFT(desakel[[#This Row],[Kode Desa/Kelurahan]],8)</f>
        <v>63.11.07</v>
      </c>
      <c r="J137" t="str">
        <f>VLOOKUP(desakel[[#This Row],[Kode Kecamatan]],kecamatan[],2,0)</f>
        <v>Paringin Selatan</v>
      </c>
      <c r="K137">
        <v>2</v>
      </c>
      <c r="L137" t="str">
        <f>VLOOKUP(desakel[[#This Row],[Kode Satuan Desa/Kelurahan]],kodedskel[],2,0)</f>
        <v>Desa</v>
      </c>
      <c r="M137" t="str">
        <f>LEFT(desakel[[#This Row],[Kode Desa/Kelurahan]],5)</f>
        <v>63.11</v>
      </c>
      <c r="N137" t="str">
        <f>IF(desakel[[#This Row],[Kode Kabupaten]]="63.11","Balangan","Kalimantan Selatan")</f>
        <v>Balangan</v>
      </c>
      <c r="O137" t="str">
        <f>LEFT(desakel[[#This Row],[Kode Desa/Kelurahan]],2)</f>
        <v>63</v>
      </c>
      <c r="P137" t="str">
        <f>IF(desakel[[#This Row],[Kode Provinsi]]="63.11","Balangan","Kalimantan Selatan")</f>
        <v>Kalimantan Selatan</v>
      </c>
      <c r="Q137" t="s">
        <v>351</v>
      </c>
    </row>
    <row r="138" spans="7:17" x14ac:dyDescent="0.3">
      <c r="G138" t="s">
        <v>356</v>
      </c>
      <c r="H138" t="s">
        <v>35</v>
      </c>
      <c r="I138" t="str">
        <f>LEFT(desakel[[#This Row],[Kode Desa/Kelurahan]],8)</f>
        <v>63.11.07</v>
      </c>
      <c r="J138" t="str">
        <f>VLOOKUP(desakel[[#This Row],[Kode Kecamatan]],kecamatan[],2,0)</f>
        <v>Paringin Selatan</v>
      </c>
      <c r="K138">
        <v>2</v>
      </c>
      <c r="L138" t="str">
        <f>VLOOKUP(desakel[[#This Row],[Kode Satuan Desa/Kelurahan]],kodedskel[],2,0)</f>
        <v>Desa</v>
      </c>
      <c r="M138" t="str">
        <f>LEFT(desakel[[#This Row],[Kode Desa/Kelurahan]],5)</f>
        <v>63.11</v>
      </c>
      <c r="N138" t="str">
        <f>IF(desakel[[#This Row],[Kode Kabupaten]]="63.11","Balangan","Kalimantan Selatan")</f>
        <v>Balangan</v>
      </c>
      <c r="O138" t="str">
        <f>LEFT(desakel[[#This Row],[Kode Desa/Kelurahan]],2)</f>
        <v>63</v>
      </c>
      <c r="P138" t="str">
        <f>IF(desakel[[#This Row],[Kode Provinsi]]="63.11","Balangan","Kalimantan Selatan")</f>
        <v>Kalimantan Selatan</v>
      </c>
      <c r="Q138" t="s">
        <v>351</v>
      </c>
    </row>
    <row r="139" spans="7:17" x14ac:dyDescent="0.3">
      <c r="G139" t="s">
        <v>357</v>
      </c>
      <c r="H139" t="s">
        <v>303</v>
      </c>
      <c r="I139" t="str">
        <f>LEFT(desakel[[#This Row],[Kode Desa/Kelurahan]],8)</f>
        <v>63.11.07</v>
      </c>
      <c r="J139" t="str">
        <f>VLOOKUP(desakel[[#This Row],[Kode Kecamatan]],kecamatan[],2,0)</f>
        <v>Paringin Selatan</v>
      </c>
      <c r="K139">
        <v>2</v>
      </c>
      <c r="L139" t="str">
        <f>VLOOKUP(desakel[[#This Row],[Kode Satuan Desa/Kelurahan]],kodedskel[],2,0)</f>
        <v>Desa</v>
      </c>
      <c r="M139" t="str">
        <f>LEFT(desakel[[#This Row],[Kode Desa/Kelurahan]],5)</f>
        <v>63.11</v>
      </c>
      <c r="N139" t="str">
        <f>IF(desakel[[#This Row],[Kode Kabupaten]]="63.11","Balangan","Kalimantan Selatan")</f>
        <v>Balangan</v>
      </c>
      <c r="O139" t="str">
        <f>LEFT(desakel[[#This Row],[Kode Desa/Kelurahan]],2)</f>
        <v>63</v>
      </c>
      <c r="P139" t="str">
        <f>IF(desakel[[#This Row],[Kode Provinsi]]="63.11","Balangan","Kalimantan Selatan")</f>
        <v>Kalimantan Selatan</v>
      </c>
      <c r="Q139" t="s">
        <v>351</v>
      </c>
    </row>
    <row r="140" spans="7:17" x14ac:dyDescent="0.3">
      <c r="G140" t="s">
        <v>358</v>
      </c>
      <c r="H140" t="s">
        <v>312</v>
      </c>
      <c r="I140" t="str">
        <f>LEFT(desakel[[#This Row],[Kode Desa/Kelurahan]],8)</f>
        <v>63.11.07</v>
      </c>
      <c r="J140" t="str">
        <f>VLOOKUP(desakel[[#This Row],[Kode Kecamatan]],kecamatan[],2,0)</f>
        <v>Paringin Selatan</v>
      </c>
      <c r="K140">
        <v>2</v>
      </c>
      <c r="L140" t="str">
        <f>VLOOKUP(desakel[[#This Row],[Kode Satuan Desa/Kelurahan]],kodedskel[],2,0)</f>
        <v>Desa</v>
      </c>
      <c r="M140" t="str">
        <f>LEFT(desakel[[#This Row],[Kode Desa/Kelurahan]],5)</f>
        <v>63.11</v>
      </c>
      <c r="N140" t="str">
        <f>IF(desakel[[#This Row],[Kode Kabupaten]]="63.11","Balangan","Kalimantan Selatan")</f>
        <v>Balangan</v>
      </c>
      <c r="O140" t="str">
        <f>LEFT(desakel[[#This Row],[Kode Desa/Kelurahan]],2)</f>
        <v>63</v>
      </c>
      <c r="P140" t="str">
        <f>IF(desakel[[#This Row],[Kode Provinsi]]="63.11","Balangan","Kalimantan Selatan")</f>
        <v>Kalimantan Selatan</v>
      </c>
      <c r="Q140" t="s">
        <v>351</v>
      </c>
    </row>
    <row r="141" spans="7:17" x14ac:dyDescent="0.3">
      <c r="G141" t="s">
        <v>359</v>
      </c>
      <c r="H141" t="s">
        <v>325</v>
      </c>
      <c r="I141" t="str">
        <f>LEFT(desakel[[#This Row],[Kode Desa/Kelurahan]],8)</f>
        <v>63.11.07</v>
      </c>
      <c r="J141" t="str">
        <f>VLOOKUP(desakel[[#This Row],[Kode Kecamatan]],kecamatan[],2,0)</f>
        <v>Paringin Selatan</v>
      </c>
      <c r="K141">
        <v>2</v>
      </c>
      <c r="L141" t="str">
        <f>VLOOKUP(desakel[[#This Row],[Kode Satuan Desa/Kelurahan]],kodedskel[],2,0)</f>
        <v>Desa</v>
      </c>
      <c r="M141" t="str">
        <f>LEFT(desakel[[#This Row],[Kode Desa/Kelurahan]],5)</f>
        <v>63.11</v>
      </c>
      <c r="N141" t="str">
        <f>IF(desakel[[#This Row],[Kode Kabupaten]]="63.11","Balangan","Kalimantan Selatan")</f>
        <v>Balangan</v>
      </c>
      <c r="O141" t="str">
        <f>LEFT(desakel[[#This Row],[Kode Desa/Kelurahan]],2)</f>
        <v>63</v>
      </c>
      <c r="P141" t="str">
        <f>IF(desakel[[#This Row],[Kode Provinsi]]="63.11","Balangan","Kalimantan Selatan")</f>
        <v>Kalimantan Selatan</v>
      </c>
      <c r="Q141" t="s">
        <v>351</v>
      </c>
    </row>
    <row r="142" spans="7:17" x14ac:dyDescent="0.3">
      <c r="G142" t="s">
        <v>360</v>
      </c>
      <c r="H142" t="s">
        <v>328</v>
      </c>
      <c r="I142" t="str">
        <f>LEFT(desakel[[#This Row],[Kode Desa/Kelurahan]],8)</f>
        <v>63.11.07</v>
      </c>
      <c r="J142" t="str">
        <f>VLOOKUP(desakel[[#This Row],[Kode Kecamatan]],kecamatan[],2,0)</f>
        <v>Paringin Selatan</v>
      </c>
      <c r="K142">
        <v>2</v>
      </c>
      <c r="L142" t="str">
        <f>VLOOKUP(desakel[[#This Row],[Kode Satuan Desa/Kelurahan]],kodedskel[],2,0)</f>
        <v>Desa</v>
      </c>
      <c r="M142" t="str">
        <f>LEFT(desakel[[#This Row],[Kode Desa/Kelurahan]],5)</f>
        <v>63.11</v>
      </c>
      <c r="N142" t="str">
        <f>IF(desakel[[#This Row],[Kode Kabupaten]]="63.11","Balangan","Kalimantan Selatan")</f>
        <v>Balangan</v>
      </c>
      <c r="O142" t="str">
        <f>LEFT(desakel[[#This Row],[Kode Desa/Kelurahan]],2)</f>
        <v>63</v>
      </c>
      <c r="P142" t="str">
        <f>IF(desakel[[#This Row],[Kode Provinsi]]="63.11","Balangan","Kalimantan Selatan")</f>
        <v>Kalimantan Selatan</v>
      </c>
      <c r="Q142" t="s">
        <v>351</v>
      </c>
    </row>
    <row r="143" spans="7:17" x14ac:dyDescent="0.3">
      <c r="G143" t="s">
        <v>361</v>
      </c>
      <c r="H143" t="s">
        <v>362</v>
      </c>
      <c r="I143" t="str">
        <f>LEFT(desakel[[#This Row],[Kode Desa/Kelurahan]],8)</f>
        <v>63.11.07</v>
      </c>
      <c r="J143" t="str">
        <f>VLOOKUP(desakel[[#This Row],[Kode Kecamatan]],kecamatan[],2,0)</f>
        <v>Paringin Selatan</v>
      </c>
      <c r="K143">
        <v>2</v>
      </c>
      <c r="L143" t="str">
        <f>VLOOKUP(desakel[[#This Row],[Kode Satuan Desa/Kelurahan]],kodedskel[],2,0)</f>
        <v>Desa</v>
      </c>
      <c r="M143" t="str">
        <f>LEFT(desakel[[#This Row],[Kode Desa/Kelurahan]],5)</f>
        <v>63.11</v>
      </c>
      <c r="N143" t="str">
        <f>IF(desakel[[#This Row],[Kode Kabupaten]]="63.11","Balangan","Kalimantan Selatan")</f>
        <v>Balangan</v>
      </c>
      <c r="O143" t="str">
        <f>LEFT(desakel[[#This Row],[Kode Desa/Kelurahan]],2)</f>
        <v>63</v>
      </c>
      <c r="P143" t="str">
        <f>IF(desakel[[#This Row],[Kode Provinsi]]="63.11","Balangan","Kalimantan Selatan")</f>
        <v>Kalimantan Selatan</v>
      </c>
      <c r="Q143" t="s">
        <v>351</v>
      </c>
    </row>
    <row r="144" spans="7:17" x14ac:dyDescent="0.3">
      <c r="G144" t="s">
        <v>363</v>
      </c>
      <c r="H144" t="s">
        <v>333</v>
      </c>
      <c r="I144" t="str">
        <f>LEFT(desakel[[#This Row],[Kode Desa/Kelurahan]],8)</f>
        <v>63.11.07</v>
      </c>
      <c r="J144" t="str">
        <f>VLOOKUP(desakel[[#This Row],[Kode Kecamatan]],kecamatan[],2,0)</f>
        <v>Paringin Selatan</v>
      </c>
      <c r="K144">
        <v>2</v>
      </c>
      <c r="L144" t="str">
        <f>VLOOKUP(desakel[[#This Row],[Kode Satuan Desa/Kelurahan]],kodedskel[],2,0)</f>
        <v>Desa</v>
      </c>
      <c r="M144" t="str">
        <f>LEFT(desakel[[#This Row],[Kode Desa/Kelurahan]],5)</f>
        <v>63.11</v>
      </c>
      <c r="N144" t="str">
        <f>IF(desakel[[#This Row],[Kode Kabupaten]]="63.11","Balangan","Kalimantan Selatan")</f>
        <v>Balangan</v>
      </c>
      <c r="O144" t="str">
        <f>LEFT(desakel[[#This Row],[Kode Desa/Kelurahan]],2)</f>
        <v>63</v>
      </c>
      <c r="P144" t="str">
        <f>IF(desakel[[#This Row],[Kode Provinsi]]="63.11","Balangan","Kalimantan Selatan")</f>
        <v>Kalimantan Selatan</v>
      </c>
      <c r="Q144" t="s">
        <v>351</v>
      </c>
    </row>
    <row r="145" spans="7:17" x14ac:dyDescent="0.3">
      <c r="G145" t="s">
        <v>364</v>
      </c>
      <c r="H145" t="s">
        <v>334</v>
      </c>
      <c r="I145" t="str">
        <f>LEFT(desakel[[#This Row],[Kode Desa/Kelurahan]],8)</f>
        <v>63.11.07</v>
      </c>
      <c r="J145" t="str">
        <f>VLOOKUP(desakel[[#This Row],[Kode Kecamatan]],kecamatan[],2,0)</f>
        <v>Paringin Selatan</v>
      </c>
      <c r="K145">
        <v>2</v>
      </c>
      <c r="L145" t="str">
        <f>VLOOKUP(desakel[[#This Row],[Kode Satuan Desa/Kelurahan]],kodedskel[],2,0)</f>
        <v>Desa</v>
      </c>
      <c r="M145" t="str">
        <f>LEFT(desakel[[#This Row],[Kode Desa/Kelurahan]],5)</f>
        <v>63.11</v>
      </c>
      <c r="N145" t="str">
        <f>IF(desakel[[#This Row],[Kode Kabupaten]]="63.11","Balangan","Kalimantan Selatan")</f>
        <v>Balangan</v>
      </c>
      <c r="O145" t="str">
        <f>LEFT(desakel[[#This Row],[Kode Desa/Kelurahan]],2)</f>
        <v>63</v>
      </c>
      <c r="P145" t="str">
        <f>IF(desakel[[#This Row],[Kode Provinsi]]="63.11","Balangan","Kalimantan Selatan")</f>
        <v>Kalimantan Selatan</v>
      </c>
      <c r="Q145" t="s">
        <v>351</v>
      </c>
    </row>
    <row r="146" spans="7:17" x14ac:dyDescent="0.3">
      <c r="G146" t="s">
        <v>365</v>
      </c>
      <c r="H146" t="s">
        <v>338</v>
      </c>
      <c r="I146" t="str">
        <f>LEFT(desakel[[#This Row],[Kode Desa/Kelurahan]],8)</f>
        <v>63.11.07</v>
      </c>
      <c r="J146" t="str">
        <f>VLOOKUP(desakel[[#This Row],[Kode Kecamatan]],kecamatan[],2,0)</f>
        <v>Paringin Selatan</v>
      </c>
      <c r="K146">
        <v>2</v>
      </c>
      <c r="L146" t="str">
        <f>VLOOKUP(desakel[[#This Row],[Kode Satuan Desa/Kelurahan]],kodedskel[],2,0)</f>
        <v>Desa</v>
      </c>
      <c r="M146" t="str">
        <f>LEFT(desakel[[#This Row],[Kode Desa/Kelurahan]],5)</f>
        <v>63.11</v>
      </c>
      <c r="N146" t="str">
        <f>IF(desakel[[#This Row],[Kode Kabupaten]]="63.11","Balangan","Kalimantan Selatan")</f>
        <v>Balangan</v>
      </c>
      <c r="O146" t="str">
        <f>LEFT(desakel[[#This Row],[Kode Desa/Kelurahan]],2)</f>
        <v>63</v>
      </c>
      <c r="P146" t="str">
        <f>IF(desakel[[#This Row],[Kode Provinsi]]="63.11","Balangan","Kalimantan Selatan")</f>
        <v>Kalimantan Selatan</v>
      </c>
      <c r="Q146" t="s">
        <v>351</v>
      </c>
    </row>
    <row r="147" spans="7:17" x14ac:dyDescent="0.3">
      <c r="G147" t="s">
        <v>366</v>
      </c>
      <c r="H147" t="s">
        <v>341</v>
      </c>
      <c r="I147" t="str">
        <f>LEFT(desakel[[#This Row],[Kode Desa/Kelurahan]],8)</f>
        <v>63.11.07</v>
      </c>
      <c r="J147" t="str">
        <f>VLOOKUP(desakel[[#This Row],[Kode Kecamatan]],kecamatan[],2,0)</f>
        <v>Paringin Selatan</v>
      </c>
      <c r="K147">
        <v>2</v>
      </c>
      <c r="L147" t="str">
        <f>VLOOKUP(desakel[[#This Row],[Kode Satuan Desa/Kelurahan]],kodedskel[],2,0)</f>
        <v>Desa</v>
      </c>
      <c r="M147" t="str">
        <f>LEFT(desakel[[#This Row],[Kode Desa/Kelurahan]],5)</f>
        <v>63.11</v>
      </c>
      <c r="N147" t="str">
        <f>IF(desakel[[#This Row],[Kode Kabupaten]]="63.11","Balangan","Kalimantan Selatan")</f>
        <v>Balangan</v>
      </c>
      <c r="O147" t="str">
        <f>LEFT(desakel[[#This Row],[Kode Desa/Kelurahan]],2)</f>
        <v>63</v>
      </c>
      <c r="P147" t="str">
        <f>IF(desakel[[#This Row],[Kode Provinsi]]="63.11","Balangan","Kalimantan Selatan")</f>
        <v>Kalimantan Selatan</v>
      </c>
      <c r="Q147" t="s">
        <v>351</v>
      </c>
    </row>
    <row r="148" spans="7:17" x14ac:dyDescent="0.3">
      <c r="G148" t="s">
        <v>367</v>
      </c>
      <c r="H148" t="s">
        <v>342</v>
      </c>
      <c r="I148" t="str">
        <f>LEFT(desakel[[#This Row],[Kode Desa/Kelurahan]],8)</f>
        <v>63.11.07</v>
      </c>
      <c r="J148" t="str">
        <f>VLOOKUP(desakel[[#This Row],[Kode Kecamatan]],kecamatan[],2,0)</f>
        <v>Paringin Selatan</v>
      </c>
      <c r="K148">
        <v>2</v>
      </c>
      <c r="L148" t="str">
        <f>VLOOKUP(desakel[[#This Row],[Kode Satuan Desa/Kelurahan]],kodedskel[],2,0)</f>
        <v>Desa</v>
      </c>
      <c r="M148" t="str">
        <f>LEFT(desakel[[#This Row],[Kode Desa/Kelurahan]],5)</f>
        <v>63.11</v>
      </c>
      <c r="N148" t="str">
        <f>IF(desakel[[#This Row],[Kode Kabupaten]]="63.11","Balangan","Kalimantan Selatan")</f>
        <v>Balangan</v>
      </c>
      <c r="O148" t="str">
        <f>LEFT(desakel[[#This Row],[Kode Desa/Kelurahan]],2)</f>
        <v>63</v>
      </c>
      <c r="P148" t="str">
        <f>IF(desakel[[#This Row],[Kode Provinsi]]="63.11","Balangan","Kalimantan Selatan")</f>
        <v>Kalimantan Selatan</v>
      </c>
      <c r="Q148" t="s">
        <v>351</v>
      </c>
    </row>
    <row r="149" spans="7:17" x14ac:dyDescent="0.3">
      <c r="G149" t="s">
        <v>371</v>
      </c>
      <c r="H149" t="s">
        <v>125</v>
      </c>
      <c r="I149" t="str">
        <f>LEFT(desakel[[#This Row],[Kode Desa/Kelurahan]],8)</f>
        <v>63.11.08</v>
      </c>
      <c r="J149" t="str">
        <f>VLOOKUP(desakel[[#This Row],[Kode Kecamatan]],kecamatan[],2,0)</f>
        <v>Tebing Tinggi</v>
      </c>
      <c r="K149">
        <v>2</v>
      </c>
      <c r="L149" t="str">
        <f>VLOOKUP(desakel[[#This Row],[Kode Satuan Desa/Kelurahan]],kodedskel[],2,0)</f>
        <v>Desa</v>
      </c>
      <c r="M149" t="str">
        <f>LEFT(desakel[[#This Row],[Kode Desa/Kelurahan]],5)</f>
        <v>63.11</v>
      </c>
      <c r="N149" t="str">
        <f>IF(desakel[[#This Row],[Kode Kabupaten]]="63.11","Balangan","Kalimantan Selatan")</f>
        <v>Balangan</v>
      </c>
      <c r="O149" t="str">
        <f>LEFT(desakel[[#This Row],[Kode Desa/Kelurahan]],2)</f>
        <v>63</v>
      </c>
      <c r="P149" t="str">
        <f>IF(desakel[[#This Row],[Kode Provinsi]]="63.11","Balangan","Kalimantan Selatan")</f>
        <v>Kalimantan Selatan</v>
      </c>
      <c r="Q149" t="s">
        <v>372</v>
      </c>
    </row>
    <row r="150" spans="7:17" x14ac:dyDescent="0.3">
      <c r="G150" t="s">
        <v>373</v>
      </c>
      <c r="H150" t="s">
        <v>374</v>
      </c>
      <c r="I150" t="str">
        <f>LEFT(desakel[[#This Row],[Kode Desa/Kelurahan]],8)</f>
        <v>63.11.08</v>
      </c>
      <c r="J150" t="str">
        <f>VLOOKUP(desakel[[#This Row],[Kode Kecamatan]],kecamatan[],2,0)</f>
        <v>Tebing Tinggi</v>
      </c>
      <c r="K150">
        <v>2</v>
      </c>
      <c r="L150" t="str">
        <f>VLOOKUP(desakel[[#This Row],[Kode Satuan Desa/Kelurahan]],kodedskel[],2,0)</f>
        <v>Desa</v>
      </c>
      <c r="M150" t="str">
        <f>LEFT(desakel[[#This Row],[Kode Desa/Kelurahan]],5)</f>
        <v>63.11</v>
      </c>
      <c r="N150" t="str">
        <f>IF(desakel[[#This Row],[Kode Kabupaten]]="63.11","Balangan","Kalimantan Selatan")</f>
        <v>Balangan</v>
      </c>
      <c r="O150" t="str">
        <f>LEFT(desakel[[#This Row],[Kode Desa/Kelurahan]],2)</f>
        <v>63</v>
      </c>
      <c r="P150" t="str">
        <f>IF(desakel[[#This Row],[Kode Provinsi]]="63.11","Balangan","Kalimantan Selatan")</f>
        <v>Kalimantan Selatan</v>
      </c>
      <c r="Q150" t="s">
        <v>372</v>
      </c>
    </row>
    <row r="151" spans="7:17" x14ac:dyDescent="0.3">
      <c r="G151" t="s">
        <v>375</v>
      </c>
      <c r="H151" t="s">
        <v>128</v>
      </c>
      <c r="I151" t="str">
        <f>LEFT(desakel[[#This Row],[Kode Desa/Kelurahan]],8)</f>
        <v>63.11.08</v>
      </c>
      <c r="J151" t="str">
        <f>VLOOKUP(desakel[[#This Row],[Kode Kecamatan]],kecamatan[],2,0)</f>
        <v>Tebing Tinggi</v>
      </c>
      <c r="K151">
        <v>2</v>
      </c>
      <c r="L151" t="str">
        <f>VLOOKUP(desakel[[#This Row],[Kode Satuan Desa/Kelurahan]],kodedskel[],2,0)</f>
        <v>Desa</v>
      </c>
      <c r="M151" t="str">
        <f>LEFT(desakel[[#This Row],[Kode Desa/Kelurahan]],5)</f>
        <v>63.11</v>
      </c>
      <c r="N151" t="str">
        <f>IF(desakel[[#This Row],[Kode Kabupaten]]="63.11","Balangan","Kalimantan Selatan")</f>
        <v>Balangan</v>
      </c>
      <c r="O151" t="str">
        <f>LEFT(desakel[[#This Row],[Kode Desa/Kelurahan]],2)</f>
        <v>63</v>
      </c>
      <c r="P151" t="str">
        <f>IF(desakel[[#This Row],[Kode Provinsi]]="63.11","Balangan","Kalimantan Selatan")</f>
        <v>Kalimantan Selatan</v>
      </c>
      <c r="Q151" t="s">
        <v>372</v>
      </c>
    </row>
    <row r="152" spans="7:17" x14ac:dyDescent="0.3">
      <c r="G152" t="s">
        <v>376</v>
      </c>
      <c r="H152" t="s">
        <v>377</v>
      </c>
      <c r="I152" t="str">
        <f>LEFT(desakel[[#This Row],[Kode Desa/Kelurahan]],8)</f>
        <v>63.11.08</v>
      </c>
      <c r="J152" t="str">
        <f>VLOOKUP(desakel[[#This Row],[Kode Kecamatan]],kecamatan[],2,0)</f>
        <v>Tebing Tinggi</v>
      </c>
      <c r="K152">
        <v>2</v>
      </c>
      <c r="L152" t="str">
        <f>VLOOKUP(desakel[[#This Row],[Kode Satuan Desa/Kelurahan]],kodedskel[],2,0)</f>
        <v>Desa</v>
      </c>
      <c r="M152" t="str">
        <f>LEFT(desakel[[#This Row],[Kode Desa/Kelurahan]],5)</f>
        <v>63.11</v>
      </c>
      <c r="N152" t="str">
        <f>IF(desakel[[#This Row],[Kode Kabupaten]]="63.11","Balangan","Kalimantan Selatan")</f>
        <v>Balangan</v>
      </c>
      <c r="O152" t="str">
        <f>LEFT(desakel[[#This Row],[Kode Desa/Kelurahan]],2)</f>
        <v>63</v>
      </c>
      <c r="P152" t="str">
        <f>IF(desakel[[#This Row],[Kode Provinsi]]="63.11","Balangan","Kalimantan Selatan")</f>
        <v>Kalimantan Selatan</v>
      </c>
      <c r="Q152" t="s">
        <v>372</v>
      </c>
    </row>
    <row r="153" spans="7:17" x14ac:dyDescent="0.3">
      <c r="G153" t="s">
        <v>378</v>
      </c>
      <c r="H153" t="s">
        <v>154</v>
      </c>
      <c r="I153" t="str">
        <f>LEFT(desakel[[#This Row],[Kode Desa/Kelurahan]],8)</f>
        <v>63.11.08</v>
      </c>
      <c r="J153" t="str">
        <f>VLOOKUP(desakel[[#This Row],[Kode Kecamatan]],kecamatan[],2,0)</f>
        <v>Tebing Tinggi</v>
      </c>
      <c r="K153">
        <v>2</v>
      </c>
      <c r="L153" t="str">
        <f>VLOOKUP(desakel[[#This Row],[Kode Satuan Desa/Kelurahan]],kodedskel[],2,0)</f>
        <v>Desa</v>
      </c>
      <c r="M153" t="str">
        <f>LEFT(desakel[[#This Row],[Kode Desa/Kelurahan]],5)</f>
        <v>63.11</v>
      </c>
      <c r="N153" t="str">
        <f>IF(desakel[[#This Row],[Kode Kabupaten]]="63.11","Balangan","Kalimantan Selatan")</f>
        <v>Balangan</v>
      </c>
      <c r="O153" t="str">
        <f>LEFT(desakel[[#This Row],[Kode Desa/Kelurahan]],2)</f>
        <v>63</v>
      </c>
      <c r="P153" t="str">
        <f>IF(desakel[[#This Row],[Kode Provinsi]]="63.11","Balangan","Kalimantan Selatan")</f>
        <v>Kalimantan Selatan</v>
      </c>
      <c r="Q153" t="s">
        <v>372</v>
      </c>
    </row>
    <row r="154" spans="7:17" x14ac:dyDescent="0.3">
      <c r="G154" t="s">
        <v>379</v>
      </c>
      <c r="H154" t="s">
        <v>157</v>
      </c>
      <c r="I154" t="str">
        <f>LEFT(desakel[[#This Row],[Kode Desa/Kelurahan]],8)</f>
        <v>63.11.08</v>
      </c>
      <c r="J154" t="str">
        <f>VLOOKUP(desakel[[#This Row],[Kode Kecamatan]],kecamatan[],2,0)</f>
        <v>Tebing Tinggi</v>
      </c>
      <c r="K154">
        <v>2</v>
      </c>
      <c r="L154" t="str">
        <f>VLOOKUP(desakel[[#This Row],[Kode Satuan Desa/Kelurahan]],kodedskel[],2,0)</f>
        <v>Desa</v>
      </c>
      <c r="M154" t="str">
        <f>LEFT(desakel[[#This Row],[Kode Desa/Kelurahan]],5)</f>
        <v>63.11</v>
      </c>
      <c r="N154" t="str">
        <f>IF(desakel[[#This Row],[Kode Kabupaten]]="63.11","Balangan","Kalimantan Selatan")</f>
        <v>Balangan</v>
      </c>
      <c r="O154" t="str">
        <f>LEFT(desakel[[#This Row],[Kode Desa/Kelurahan]],2)</f>
        <v>63</v>
      </c>
      <c r="P154" t="str">
        <f>IF(desakel[[#This Row],[Kode Provinsi]]="63.11","Balangan","Kalimantan Selatan")</f>
        <v>Kalimantan Selatan</v>
      </c>
      <c r="Q154" t="s">
        <v>372</v>
      </c>
    </row>
    <row r="155" spans="7:17" x14ac:dyDescent="0.3">
      <c r="G155" t="s">
        <v>380</v>
      </c>
      <c r="H155" t="s">
        <v>164</v>
      </c>
      <c r="I155" t="str">
        <f>LEFT(desakel[[#This Row],[Kode Desa/Kelurahan]],8)</f>
        <v>63.11.08</v>
      </c>
      <c r="J155" t="str">
        <f>VLOOKUP(desakel[[#This Row],[Kode Kecamatan]],kecamatan[],2,0)</f>
        <v>Tebing Tinggi</v>
      </c>
      <c r="K155">
        <v>2</v>
      </c>
      <c r="L155" t="str">
        <f>VLOOKUP(desakel[[#This Row],[Kode Satuan Desa/Kelurahan]],kodedskel[],2,0)</f>
        <v>Desa</v>
      </c>
      <c r="M155" t="str">
        <f>LEFT(desakel[[#This Row],[Kode Desa/Kelurahan]],5)</f>
        <v>63.11</v>
      </c>
      <c r="N155" t="str">
        <f>IF(desakel[[#This Row],[Kode Kabupaten]]="63.11","Balangan","Kalimantan Selatan")</f>
        <v>Balangan</v>
      </c>
      <c r="O155" t="str">
        <f>LEFT(desakel[[#This Row],[Kode Desa/Kelurahan]],2)</f>
        <v>63</v>
      </c>
      <c r="P155" t="str">
        <f>IF(desakel[[#This Row],[Kode Provinsi]]="63.11","Balangan","Kalimantan Selatan")</f>
        <v>Kalimantan Selatan</v>
      </c>
      <c r="Q155" t="s">
        <v>372</v>
      </c>
    </row>
    <row r="156" spans="7:17" x14ac:dyDescent="0.3">
      <c r="G156" t="s">
        <v>381</v>
      </c>
      <c r="H156" t="s">
        <v>173</v>
      </c>
      <c r="I156" t="str">
        <f>LEFT(desakel[[#This Row],[Kode Desa/Kelurahan]],8)</f>
        <v>63.11.08</v>
      </c>
      <c r="J156" t="str">
        <f>VLOOKUP(desakel[[#This Row],[Kode Kecamatan]],kecamatan[],2,0)</f>
        <v>Tebing Tinggi</v>
      </c>
      <c r="K156">
        <v>2</v>
      </c>
      <c r="L156" t="str">
        <f>VLOOKUP(desakel[[#This Row],[Kode Satuan Desa/Kelurahan]],kodedskel[],2,0)</f>
        <v>Desa</v>
      </c>
      <c r="M156" t="str">
        <f>LEFT(desakel[[#This Row],[Kode Desa/Kelurahan]],5)</f>
        <v>63.11</v>
      </c>
      <c r="N156" t="str">
        <f>IF(desakel[[#This Row],[Kode Kabupaten]]="63.11","Balangan","Kalimantan Selatan")</f>
        <v>Balangan</v>
      </c>
      <c r="O156" t="str">
        <f>LEFT(desakel[[#This Row],[Kode Desa/Kelurahan]],2)</f>
        <v>63</v>
      </c>
      <c r="P156" t="str">
        <f>IF(desakel[[#This Row],[Kode Provinsi]]="63.11","Balangan","Kalimantan Selatan")</f>
        <v>Kalimantan Selatan</v>
      </c>
      <c r="Q156" t="s">
        <v>372</v>
      </c>
    </row>
    <row r="157" spans="7:17" x14ac:dyDescent="0.3">
      <c r="G157" t="s">
        <v>382</v>
      </c>
      <c r="H157" t="s">
        <v>176</v>
      </c>
      <c r="I157" t="str">
        <f>LEFT(desakel[[#This Row],[Kode Desa/Kelurahan]],8)</f>
        <v>63.11.08</v>
      </c>
      <c r="J157" t="str">
        <f>VLOOKUP(desakel[[#This Row],[Kode Kecamatan]],kecamatan[],2,0)</f>
        <v>Tebing Tinggi</v>
      </c>
      <c r="K157">
        <v>2</v>
      </c>
      <c r="L157" t="str">
        <f>VLOOKUP(desakel[[#This Row],[Kode Satuan Desa/Kelurahan]],kodedskel[],2,0)</f>
        <v>Desa</v>
      </c>
      <c r="M157" t="str">
        <f>LEFT(desakel[[#This Row],[Kode Desa/Kelurahan]],5)</f>
        <v>63.11</v>
      </c>
      <c r="N157" t="str">
        <f>IF(desakel[[#This Row],[Kode Kabupaten]]="63.11","Balangan","Kalimantan Selatan")</f>
        <v>Balangan</v>
      </c>
      <c r="O157" t="str">
        <f>LEFT(desakel[[#This Row],[Kode Desa/Kelurahan]],2)</f>
        <v>63</v>
      </c>
      <c r="P157" t="str">
        <f>IF(desakel[[#This Row],[Kode Provinsi]]="63.11","Balangan","Kalimantan Selatan")</f>
        <v>Kalimantan Selatan</v>
      </c>
      <c r="Q157" t="s">
        <v>372</v>
      </c>
    </row>
    <row r="158" spans="7:17" x14ac:dyDescent="0.3">
      <c r="G158" t="s">
        <v>383</v>
      </c>
      <c r="H158" t="s">
        <v>384</v>
      </c>
      <c r="I158" t="str">
        <f>LEFT(desakel[[#This Row],[Kode Desa/Kelurahan]],8)</f>
        <v>63.11.08</v>
      </c>
      <c r="J158" t="str">
        <f>VLOOKUP(desakel[[#This Row],[Kode Kecamatan]],kecamatan[],2,0)</f>
        <v>Tebing Tinggi</v>
      </c>
      <c r="K158">
        <v>2</v>
      </c>
      <c r="L158" t="str">
        <f>VLOOKUP(desakel[[#This Row],[Kode Satuan Desa/Kelurahan]],kodedskel[],2,0)</f>
        <v>Desa</v>
      </c>
      <c r="M158" t="str">
        <f>LEFT(desakel[[#This Row],[Kode Desa/Kelurahan]],5)</f>
        <v>63.11</v>
      </c>
      <c r="N158" t="str">
        <f>IF(desakel[[#This Row],[Kode Kabupaten]]="63.11","Balangan","Kalimantan Selatan")</f>
        <v>Balangan</v>
      </c>
      <c r="O158" t="str">
        <f>LEFT(desakel[[#This Row],[Kode Desa/Kelurahan]],2)</f>
        <v>63</v>
      </c>
      <c r="P158" t="str">
        <f>IF(desakel[[#This Row],[Kode Provinsi]]="63.11","Balangan","Kalimantan Selatan")</f>
        <v>Kalimantan Selatan</v>
      </c>
      <c r="Q158" t="s">
        <v>372</v>
      </c>
    </row>
    <row r="159" spans="7:17" x14ac:dyDescent="0.3">
      <c r="G159" t="s">
        <v>385</v>
      </c>
      <c r="H159" t="s">
        <v>386</v>
      </c>
      <c r="I159" t="str">
        <f>LEFT(desakel[[#This Row],[Kode Desa/Kelurahan]],8)</f>
        <v>63.11.08</v>
      </c>
      <c r="J159" t="str">
        <f>VLOOKUP(desakel[[#This Row],[Kode Kecamatan]],kecamatan[],2,0)</f>
        <v>Tebing Tinggi</v>
      </c>
      <c r="K159">
        <v>2</v>
      </c>
      <c r="L159" t="str">
        <f>VLOOKUP(desakel[[#This Row],[Kode Satuan Desa/Kelurahan]],kodedskel[],2,0)</f>
        <v>Desa</v>
      </c>
      <c r="M159" t="str">
        <f>LEFT(desakel[[#This Row],[Kode Desa/Kelurahan]],5)</f>
        <v>63.11</v>
      </c>
      <c r="N159" t="str">
        <f>IF(desakel[[#This Row],[Kode Kabupaten]]="63.11","Balangan","Kalimantan Selatan")</f>
        <v>Balangan</v>
      </c>
      <c r="O159" t="str">
        <f>LEFT(desakel[[#This Row],[Kode Desa/Kelurahan]],2)</f>
        <v>63</v>
      </c>
      <c r="P159" t="str">
        <f>IF(desakel[[#This Row],[Kode Provinsi]]="63.11","Balangan","Kalimantan Selatan")</f>
        <v>Kalimantan Selatan</v>
      </c>
      <c r="Q159" t="s">
        <v>387</v>
      </c>
    </row>
    <row r="160" spans="7:17" x14ac:dyDescent="0.3">
      <c r="G160" t="s">
        <v>388</v>
      </c>
      <c r="H160" t="s">
        <v>389</v>
      </c>
      <c r="I160" t="str">
        <f>LEFT(desakel[[#This Row],[Kode Desa/Kelurahan]],8)</f>
        <v>63.11.08</v>
      </c>
      <c r="J160" t="str">
        <f>VLOOKUP(desakel[[#This Row],[Kode Kecamatan]],kecamatan[],2,0)</f>
        <v>Tebing Tinggi</v>
      </c>
      <c r="K160">
        <v>2</v>
      </c>
      <c r="L160" t="str">
        <f>VLOOKUP(desakel[[#This Row],[Kode Satuan Desa/Kelurahan]],kodedskel[],2,0)</f>
        <v>Desa</v>
      </c>
      <c r="M160" t="str">
        <f>LEFT(desakel[[#This Row],[Kode Desa/Kelurahan]],5)</f>
        <v>63.11</v>
      </c>
      <c r="N160" t="str">
        <f>IF(desakel[[#This Row],[Kode Kabupaten]]="63.11","Balangan","Kalimantan Selatan")</f>
        <v>Balangan</v>
      </c>
      <c r="O160" t="str">
        <f>LEFT(desakel[[#This Row],[Kode Desa/Kelurahan]],2)</f>
        <v>63</v>
      </c>
      <c r="P160" t="str">
        <f>IF(desakel[[#This Row],[Kode Provinsi]]="63.11","Balangan","Kalimantan Selatan")</f>
        <v>Kalimantan Selatan</v>
      </c>
      <c r="Q160" t="s">
        <v>387</v>
      </c>
    </row>
  </sheetData>
  <phoneticPr fontId="2" type="noConversion"/>
  <pageMargins left="0.7" right="0.7" top="0.75" bottom="0.75" header="0.3" footer="0.3"/>
  <pageSetup orientation="portrait" horizontalDpi="360" verticalDpi="360" r:id="rId1"/>
  <tableParts count="3">
    <tablePart r:id="rId2"/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69318-F99C-42A3-AA51-DCCAE077A5FE}">
  <dimension ref="F5:J50"/>
  <sheetViews>
    <sheetView topLeftCell="A16" workbookViewId="0">
      <selection activeCell="M22" sqref="M22"/>
    </sheetView>
  </sheetViews>
  <sheetFormatPr defaultRowHeight="14.4" x14ac:dyDescent="0.3"/>
  <cols>
    <col min="6" max="6" width="22.5546875" bestFit="1" customWidth="1"/>
    <col min="7" max="7" width="16.77734375" bestFit="1" customWidth="1"/>
    <col min="8" max="8" width="25.44140625" style="4" bestFit="1" customWidth="1"/>
    <col min="9" max="10" width="10.77734375" style="4" bestFit="1" customWidth="1"/>
  </cols>
  <sheetData>
    <row r="5" spans="6:10" x14ac:dyDescent="0.3">
      <c r="F5" s="2" t="s">
        <v>400</v>
      </c>
      <c r="H5" s="3" t="s">
        <v>407</v>
      </c>
    </row>
    <row r="6" spans="6:10" x14ac:dyDescent="0.3">
      <c r="F6" s="2" t="s">
        <v>396</v>
      </c>
      <c r="G6" s="2" t="s">
        <v>397</v>
      </c>
      <c r="H6" s="4" t="s">
        <v>404</v>
      </c>
      <c r="I6" s="4" t="s">
        <v>405</v>
      </c>
      <c r="J6" s="4" t="s">
        <v>401</v>
      </c>
    </row>
    <row r="7" spans="6:10" x14ac:dyDescent="0.3">
      <c r="F7" t="s">
        <v>20</v>
      </c>
      <c r="G7" t="s">
        <v>29</v>
      </c>
      <c r="H7" s="4">
        <v>21</v>
      </c>
      <c r="J7" s="4">
        <v>21</v>
      </c>
    </row>
    <row r="8" spans="6:10" x14ac:dyDescent="0.3">
      <c r="F8" t="s">
        <v>66</v>
      </c>
      <c r="G8" t="s">
        <v>78</v>
      </c>
      <c r="H8" s="4">
        <v>24</v>
      </c>
      <c r="J8" s="4">
        <v>24</v>
      </c>
    </row>
    <row r="9" spans="6:10" x14ac:dyDescent="0.3">
      <c r="F9" t="s">
        <v>122</v>
      </c>
      <c r="G9" t="s">
        <v>136</v>
      </c>
      <c r="H9" s="4">
        <v>23</v>
      </c>
      <c r="J9" s="4">
        <v>23</v>
      </c>
    </row>
    <row r="10" spans="6:10" x14ac:dyDescent="0.3">
      <c r="F10" t="s">
        <v>182</v>
      </c>
      <c r="G10" t="s">
        <v>392</v>
      </c>
      <c r="H10" s="4">
        <v>18</v>
      </c>
      <c r="J10" s="4">
        <v>18</v>
      </c>
    </row>
    <row r="11" spans="6:10" x14ac:dyDescent="0.3">
      <c r="F11" t="s">
        <v>221</v>
      </c>
      <c r="G11" t="s">
        <v>393</v>
      </c>
      <c r="H11" s="4">
        <v>27</v>
      </c>
      <c r="J11" s="4">
        <v>27</v>
      </c>
    </row>
    <row r="12" spans="6:10" x14ac:dyDescent="0.3">
      <c r="F12" t="s">
        <v>278</v>
      </c>
      <c r="G12" t="s">
        <v>394</v>
      </c>
      <c r="H12" s="4">
        <v>14</v>
      </c>
      <c r="I12" s="4">
        <v>2</v>
      </c>
      <c r="J12" s="4">
        <v>16</v>
      </c>
    </row>
    <row r="13" spans="6:10" x14ac:dyDescent="0.3">
      <c r="F13" t="s">
        <v>345</v>
      </c>
      <c r="G13" t="s">
        <v>395</v>
      </c>
      <c r="H13" s="4">
        <v>15</v>
      </c>
      <c r="I13" s="4">
        <v>1</v>
      </c>
      <c r="J13" s="4">
        <v>16</v>
      </c>
    </row>
    <row r="14" spans="6:10" x14ac:dyDescent="0.3">
      <c r="F14" t="s">
        <v>368</v>
      </c>
      <c r="G14" t="s">
        <v>374</v>
      </c>
      <c r="H14" s="4">
        <v>12</v>
      </c>
      <c r="J14" s="4">
        <v>12</v>
      </c>
    </row>
    <row r="15" spans="6:10" x14ac:dyDescent="0.3">
      <c r="F15" t="s">
        <v>401</v>
      </c>
      <c r="H15" s="4">
        <v>154</v>
      </c>
      <c r="I15" s="4">
        <v>3</v>
      </c>
      <c r="J15" s="4">
        <v>157</v>
      </c>
    </row>
    <row r="22" spans="6:10" x14ac:dyDescent="0.3">
      <c r="F22" s="2" t="s">
        <v>397</v>
      </c>
      <c r="G22" t="s">
        <v>392</v>
      </c>
    </row>
    <row r="24" spans="6:10" x14ac:dyDescent="0.3">
      <c r="F24" s="2" t="s">
        <v>400</v>
      </c>
      <c r="H24" s="3" t="s">
        <v>407</v>
      </c>
      <c r="J24"/>
    </row>
    <row r="25" spans="6:10" x14ac:dyDescent="0.3">
      <c r="F25" s="2" t="s">
        <v>398</v>
      </c>
      <c r="G25" s="2" t="s">
        <v>399</v>
      </c>
      <c r="H25" s="4" t="s">
        <v>404</v>
      </c>
      <c r="I25" s="4" t="s">
        <v>401</v>
      </c>
      <c r="J25"/>
    </row>
    <row r="26" spans="6:10" x14ac:dyDescent="0.3">
      <c r="F26" t="s">
        <v>185</v>
      </c>
      <c r="G26" t="s">
        <v>186</v>
      </c>
      <c r="H26" s="4">
        <v>1</v>
      </c>
      <c r="I26" s="4">
        <v>1</v>
      </c>
      <c r="J26"/>
    </row>
    <row r="27" spans="6:10" x14ac:dyDescent="0.3">
      <c r="F27" t="s">
        <v>187</v>
      </c>
      <c r="G27" t="s">
        <v>188</v>
      </c>
      <c r="H27" s="4">
        <v>1</v>
      </c>
      <c r="I27" s="4">
        <v>1</v>
      </c>
      <c r="J27"/>
    </row>
    <row r="28" spans="6:10" x14ac:dyDescent="0.3">
      <c r="F28" t="s">
        <v>189</v>
      </c>
      <c r="G28" t="s">
        <v>190</v>
      </c>
      <c r="H28" s="4">
        <v>1</v>
      </c>
      <c r="I28" s="4">
        <v>1</v>
      </c>
      <c r="J28"/>
    </row>
    <row r="29" spans="6:10" x14ac:dyDescent="0.3">
      <c r="F29" t="s">
        <v>191</v>
      </c>
      <c r="G29" t="s">
        <v>192</v>
      </c>
      <c r="H29" s="4">
        <v>1</v>
      </c>
      <c r="I29" s="4">
        <v>1</v>
      </c>
      <c r="J29"/>
    </row>
    <row r="30" spans="6:10" x14ac:dyDescent="0.3">
      <c r="F30" t="s">
        <v>193</v>
      </c>
      <c r="G30" t="s">
        <v>194</v>
      </c>
      <c r="H30" s="4">
        <v>1</v>
      </c>
      <c r="I30" s="4">
        <v>1</v>
      </c>
      <c r="J30"/>
    </row>
    <row r="31" spans="6:10" x14ac:dyDescent="0.3">
      <c r="F31" t="s">
        <v>195</v>
      </c>
      <c r="G31" t="s">
        <v>196</v>
      </c>
      <c r="H31" s="4">
        <v>1</v>
      </c>
      <c r="I31" s="4">
        <v>1</v>
      </c>
      <c r="J31"/>
    </row>
    <row r="32" spans="6:10" x14ac:dyDescent="0.3">
      <c r="F32" t="s">
        <v>197</v>
      </c>
      <c r="G32" t="s">
        <v>198</v>
      </c>
      <c r="H32" s="4">
        <v>1</v>
      </c>
      <c r="I32" s="4">
        <v>1</v>
      </c>
      <c r="J32"/>
    </row>
    <row r="33" spans="6:10" x14ac:dyDescent="0.3">
      <c r="F33" t="s">
        <v>199</v>
      </c>
      <c r="G33" t="s">
        <v>200</v>
      </c>
      <c r="H33" s="4">
        <v>1</v>
      </c>
      <c r="I33" s="4">
        <v>1</v>
      </c>
      <c r="J33"/>
    </row>
    <row r="34" spans="6:10" x14ac:dyDescent="0.3">
      <c r="F34" t="s">
        <v>201</v>
      </c>
      <c r="G34" t="s">
        <v>202</v>
      </c>
      <c r="H34" s="4">
        <v>1</v>
      </c>
      <c r="I34" s="4">
        <v>1</v>
      </c>
      <c r="J34"/>
    </row>
    <row r="35" spans="6:10" x14ac:dyDescent="0.3">
      <c r="F35" t="s">
        <v>203</v>
      </c>
      <c r="G35" t="s">
        <v>204</v>
      </c>
      <c r="H35" s="4">
        <v>1</v>
      </c>
      <c r="I35" s="4">
        <v>1</v>
      </c>
      <c r="J35"/>
    </row>
    <row r="36" spans="6:10" x14ac:dyDescent="0.3">
      <c r="F36" t="s">
        <v>205</v>
      </c>
      <c r="G36" t="s">
        <v>206</v>
      </c>
      <c r="H36" s="4">
        <v>1</v>
      </c>
      <c r="I36" s="4">
        <v>1</v>
      </c>
      <c r="J36"/>
    </row>
    <row r="37" spans="6:10" x14ac:dyDescent="0.3">
      <c r="F37" t="s">
        <v>207</v>
      </c>
      <c r="G37" t="s">
        <v>208</v>
      </c>
      <c r="H37" s="4">
        <v>1</v>
      </c>
      <c r="I37" s="4">
        <v>1</v>
      </c>
      <c r="J37"/>
    </row>
    <row r="38" spans="6:10" x14ac:dyDescent="0.3">
      <c r="F38" t="s">
        <v>209</v>
      </c>
      <c r="G38" t="s">
        <v>210</v>
      </c>
      <c r="H38" s="4">
        <v>1</v>
      </c>
      <c r="I38" s="4">
        <v>1</v>
      </c>
      <c r="J38"/>
    </row>
    <row r="39" spans="6:10" x14ac:dyDescent="0.3">
      <c r="F39" t="s">
        <v>211</v>
      </c>
      <c r="G39" t="s">
        <v>212</v>
      </c>
      <c r="H39" s="4">
        <v>1</v>
      </c>
      <c r="I39" s="4">
        <v>1</v>
      </c>
      <c r="J39"/>
    </row>
    <row r="40" spans="6:10" x14ac:dyDescent="0.3">
      <c r="F40" t="s">
        <v>213</v>
      </c>
      <c r="G40" t="s">
        <v>214</v>
      </c>
      <c r="H40" s="4">
        <v>1</v>
      </c>
      <c r="I40" s="4">
        <v>1</v>
      </c>
      <c r="J40"/>
    </row>
    <row r="41" spans="6:10" x14ac:dyDescent="0.3">
      <c r="F41" t="s">
        <v>215</v>
      </c>
      <c r="G41" t="s">
        <v>216</v>
      </c>
      <c r="H41" s="4">
        <v>1</v>
      </c>
      <c r="I41" s="4">
        <v>1</v>
      </c>
      <c r="J41"/>
    </row>
    <row r="42" spans="6:10" x14ac:dyDescent="0.3">
      <c r="F42" t="s">
        <v>217</v>
      </c>
      <c r="G42" t="s">
        <v>218</v>
      </c>
      <c r="H42" s="4">
        <v>1</v>
      </c>
      <c r="I42" s="4">
        <v>1</v>
      </c>
      <c r="J42"/>
    </row>
    <row r="43" spans="6:10" x14ac:dyDescent="0.3">
      <c r="F43" t="s">
        <v>219</v>
      </c>
      <c r="G43" t="s">
        <v>220</v>
      </c>
      <c r="H43" s="4">
        <v>1</v>
      </c>
      <c r="I43" s="4">
        <v>1</v>
      </c>
    </row>
    <row r="44" spans="6:10" x14ac:dyDescent="0.3">
      <c r="F44" t="s">
        <v>401</v>
      </c>
      <c r="H44" s="4">
        <v>18</v>
      </c>
      <c r="I44" s="4">
        <v>18</v>
      </c>
    </row>
    <row r="45" spans="6:10" x14ac:dyDescent="0.3">
      <c r="H45"/>
      <c r="I45"/>
    </row>
    <row r="46" spans="6:10" x14ac:dyDescent="0.3">
      <c r="H46"/>
      <c r="I46"/>
    </row>
    <row r="47" spans="6:10" x14ac:dyDescent="0.3">
      <c r="H47"/>
      <c r="I47"/>
    </row>
    <row r="48" spans="6:10" x14ac:dyDescent="0.3">
      <c r="H48"/>
      <c r="I48"/>
    </row>
    <row r="49" spans="8:9" x14ac:dyDescent="0.3">
      <c r="H49"/>
      <c r="I49"/>
    </row>
    <row r="50" spans="8:9" x14ac:dyDescent="0.3">
      <c r="H50"/>
      <c r="I5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2025-05-18T08:33:47Z</dcterms:created>
  <dcterms:modified xsi:type="dcterms:W3CDTF">2025-05-20T04:24:34Z</dcterms:modified>
</cp:coreProperties>
</file>