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CER\Downloads\"/>
    </mc:Choice>
  </mc:AlternateContent>
  <xr:revisionPtr revIDLastSave="0" documentId="13_ncr:1_{F4690759-2B4D-4424-B61D-F0CCDBA898F0}" xr6:coauthVersionLast="47" xr6:coauthVersionMax="47" xr10:uidLastSave="{00000000-0000-0000-0000-000000000000}"/>
  <bookViews>
    <workbookView xWindow="-120" yWindow="-120" windowWidth="20730" windowHeight="11040" activeTab="3" xr2:uid="{B4AD9C60-7686-4F5D-ACF4-68220B1F32CA}"/>
  </bookViews>
  <sheets>
    <sheet name="Sheet1" sheetId="1" r:id="rId1"/>
    <sheet name="Data" sheetId="2" r:id="rId2"/>
    <sheet name="kode" sheetId="4" r:id="rId3"/>
    <sheet name="Sheet3" sheetId="3" r:id="rId4"/>
  </sheets>
  <calcPr calcId="191029"/>
  <pivotCaches>
    <pivotCache cacheId="1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2" l="1"/>
  <c r="K3" i="2"/>
  <c r="K4" i="2"/>
  <c r="K5" i="2"/>
  <c r="K6" i="2"/>
  <c r="K7" i="2"/>
  <c r="K8" i="2"/>
  <c r="K9" i="2"/>
  <c r="K10" i="2"/>
  <c r="K11" i="2"/>
  <c r="K12" i="2"/>
  <c r="K13" i="2"/>
  <c r="K14" i="2"/>
  <c r="K15" i="2"/>
  <c r="K16" i="2"/>
  <c r="K17" i="2"/>
  <c r="J2" i="2"/>
  <c r="J3" i="2"/>
  <c r="J4" i="2"/>
  <c r="J5" i="2"/>
  <c r="J6" i="2"/>
  <c r="J7" i="2"/>
  <c r="J8" i="2"/>
  <c r="J9" i="2"/>
  <c r="J10" i="2"/>
  <c r="J11" i="2"/>
  <c r="J12" i="2"/>
  <c r="J13" i="2"/>
  <c r="J14" i="2"/>
  <c r="J15" i="2"/>
  <c r="J16" i="2"/>
  <c r="J17" i="2"/>
  <c r="H2" i="2"/>
  <c r="H3" i="2"/>
  <c r="H4" i="2"/>
  <c r="H5" i="2"/>
  <c r="H6" i="2"/>
  <c r="H7" i="2"/>
  <c r="H8" i="2"/>
  <c r="H9" i="2"/>
  <c r="H10" i="2"/>
  <c r="H11" i="2"/>
  <c r="H12" i="2"/>
  <c r="H13" i="2"/>
  <c r="H14" i="2"/>
  <c r="H15" i="2"/>
  <c r="H16" i="2"/>
  <c r="H17" i="2"/>
  <c r="E2" i="4"/>
  <c r="E3"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N2" i="2"/>
  <c r="N3" i="2"/>
  <c r="N4" i="2"/>
  <c r="N5" i="2"/>
  <c r="N6" i="2"/>
  <c r="N7" i="2"/>
  <c r="N8" i="2"/>
  <c r="N9" i="2"/>
  <c r="N10" i="2"/>
  <c r="N11" i="2"/>
  <c r="N12" i="2"/>
  <c r="N13" i="2"/>
  <c r="N14" i="2"/>
  <c r="N15" i="2"/>
  <c r="N16" i="2"/>
  <c r="N17" i="2"/>
  <c r="D2" i="2"/>
  <c r="D3" i="2"/>
  <c r="D4" i="2"/>
  <c r="D5" i="2"/>
  <c r="D6" i="2"/>
  <c r="D7" i="2"/>
  <c r="D8" i="2"/>
  <c r="D9" i="2"/>
  <c r="D10" i="2"/>
  <c r="D11" i="2"/>
  <c r="D12" i="2"/>
  <c r="D13" i="2"/>
  <c r="D14" i="2"/>
  <c r="D15" i="2"/>
  <c r="D16" i="2"/>
  <c r="D17" i="2"/>
</calcChain>
</file>

<file path=xl/sharedStrings.xml><?xml version="1.0" encoding="utf-8"?>
<sst xmlns="http://schemas.openxmlformats.org/spreadsheetml/2006/main" count="1740" uniqueCount="506">
  <si>
    <t>No</t>
  </si>
  <si>
    <t>Alias</t>
  </si>
  <si>
    <t>Definisi</t>
  </si>
  <si>
    <t>Variabel</t>
  </si>
  <si>
    <t>Refererensi</t>
  </si>
  <si>
    <t>Bentuk Isian</t>
  </si>
  <si>
    <t>Tife Data</t>
  </si>
  <si>
    <t>Kategorik</t>
  </si>
  <si>
    <t>Cagar Budaya</t>
  </si>
  <si>
    <t>Peraturan Pemerintah Nomor I Tahun 2022 Tentang Register Nasional Dan Pelestarian Cagar Budaya Pasal 1 ayat 1</t>
  </si>
  <si>
    <t>Cagar Budaya adalah warisan budaya bersifat kebendaan di darat dan/atau di air yang perlu dilestarikan keberadaannya karena memiliki nilai penting bagi sejarah, ilmu pengetahuan, pendidikan, agama, dan/atau kebudayaan melalui proses penetapan</t>
  </si>
  <si>
    <t>1 = benda cagar budaya;
2 = bangunan cagar budaya;
3 = struktur cagar budaya;
4 = situs cagar budaya;
5 = kawasan cagar budaya</t>
  </si>
  <si>
    <t>Benda Cagar Budaya adalah benda alam dan/atau benda buatan manusia, baik bergerak maupun tidak bergerak, berupa kesatuan atau kelompok, atau bagian-bagiannya, atau sisa-sisanya yang memiliki hubungan erat dengan kebudayaan dan sejarah perkembangan manusia</t>
  </si>
  <si>
    <t>Peraturan Pemerintah Nomor I Tahun 2022 Tentang Register Nasional Dan Pelestarian Cagar Budaya Pasal 1 ayat 2</t>
  </si>
  <si>
    <t>Benda Cagar Budaya</t>
  </si>
  <si>
    <t>Benda Gagar Budaya</t>
  </si>
  <si>
    <t>Bangunan Cagar Budaya adalah susunan binaan yang terbuat dari benda alam atau benda buatan manusia untuk memenuhi kebutuhan ruang berdinding dan/atau tidak berdinding, dan beratap.</t>
  </si>
  <si>
    <t>Peraturan Pemerintah Nomor I Tahun 2022 Tentang Register Nasional Dan Pelestarian Cagar Budaya Pasal 1 ayat 3</t>
  </si>
  <si>
    <t>Bangunan Cagar Budaya</t>
  </si>
  <si>
    <t>Struktur Cagar Budaya</t>
  </si>
  <si>
    <t>Peraturan Pemerintah Nomor I Tahun 2022 Tentang Register Nasional Dan Pelestarian Cagar Budaya Pasal 1 ayat 4</t>
  </si>
  <si>
    <t xml:space="preserve"> Struktur Cagar Budaya adalah susunan binaan yang terbuat dari benda alam dan/atau benda buatan manusia untuk memenuhi kebutuhan ruang kegiatan yang menyatu dengan alam, sarana, dan prasarana untuk menampung kebutuhan manusia.</t>
  </si>
  <si>
    <t>Situs Cagar Budaya</t>
  </si>
  <si>
    <t>Peraturan Pemerintah Nomor I Tahun 2022 Tentang Register Nasional Dan Pelestarian Cagar Budaya Pasal 1 ayat 5</t>
  </si>
  <si>
    <t>Situs Cagar Budaya adalah lokasi yang berada di darat dan/atau di air yang mengandung Benda Cagar Budaya, Bangunan Cagar Budaya, dan/atau Struktur Cagar Budaya sebagai hasil kegiatan manusia atau bukti kejadian pada masa lalu</t>
  </si>
  <si>
    <t>Kawasan Cagar Budaya</t>
  </si>
  <si>
    <t>Peraturan Pemerintah Nomor I Tahun 2022 Tentang Register Nasional Dan Pelestarian Cagar Budaya Pasal 1 ayat 6</t>
  </si>
  <si>
    <t>Kawasan Cagar Budaya adalah satuan ruang geografis yang memiliki dua Situs Cagar Budaya atau lebih yang letaknya berdekatan dan/atau memperlihatkan ciri tata ruang yang khas</t>
  </si>
  <si>
    <t>Kepemilikan adalah hak terkuat dan terpenuh terhadap Cagar Budaya dengan tetap memperhatikan fungsi sosial dan kewajiban untuk melestarikannya</t>
  </si>
  <si>
    <t>Kepemilikan</t>
  </si>
  <si>
    <t>Peraturan Pemerintah Nomor I Tahun 2022 Tentang Register Nasional Dan Pelestarian Cagar Budaya Pasal 1 ayat 8</t>
  </si>
  <si>
    <t>Dikuasai oleh Negara adalah kewenangan tertinggi yang dimiliki oleh negara dalam menyelenggarakan pengaturan perbuatan hukum berkenaan dengan pelestarian Cagar Budaya</t>
  </si>
  <si>
    <t>Peraturan Pemerintah Nomor I Tahun 2022 Tentang Register Nasional Dan Pelestarian Cagar Budaya Pasal 1 ayat 9</t>
  </si>
  <si>
    <t>1 = Dikuasai oleh Negara;</t>
  </si>
  <si>
    <t>Dikuasai oleh negara</t>
  </si>
  <si>
    <t>Dikuasai oleh Negara</t>
  </si>
  <si>
    <t>Penetapan adalah pemberian status Cagar Budaya terhadap benda, bangunan, struktur, lokasi, atau satuan ruang geografis yang dilakukan oleh pemerintah daerah kabupaten/kota berdasarkan rekomendasi tim ahli Cagar Budaya.</t>
  </si>
  <si>
    <t>Peraturan Pemerintah Nomor I Tahun 2022 Tentang Register Nasional Dan Pelestarian Cagar Budaya Pasal 1 ayat 14</t>
  </si>
  <si>
    <t>Penetapan</t>
  </si>
  <si>
    <t>(Merujuk pada buku Sejarah 1 untuk SMA Kelas X oleh Drs Sadirman, AM MPd);Urutan Periodisasi Sejarah di Indonesia" selengkapnya https://www.detik.com/edu/detikpedia/d-6909024/urutan-periodisasi-sejarah-di-Indonesia.</t>
  </si>
  <si>
    <t>Priodesai</t>
  </si>
  <si>
    <t xml:space="preserve">keterangan </t>
  </si>
  <si>
    <t>Masa Prasejarah</t>
  </si>
  <si>
    <t>Sejarah periodisasi Indonesia ternyata diawali dengan masa prasejarah yang tidak pasti kapan dimulainya. Namun, diperkirakan zaman ini berakhir pada tahun 400 Masehi. Selain disebut sebagai zaman prasejarah atau pra aksara, periode ini juga disebut zaman purba. Periode ini merujuk pada masa ketika manusia, termasuk bangsa Indonesia, mulai muncul dan belum tahu tentang tulisan.</t>
  </si>
  <si>
    <t>Masa Pengaruh Hindu-Buddha</t>
  </si>
  <si>
    <t>Periode ini dimulai sejak masa aksara (mengenal tulisan) yang ditandai dengan penemuan beberapa prasasti di Kutai Kalimantan Timur bertuliskan 400 M.</t>
  </si>
  <si>
    <t>Masa Pengaruh Islam</t>
  </si>
  <si>
    <t>Masa Islam dimulai sekitar abad ke-7. Islam datang ke Indonesia dan perlahan menggantikan pengaruh Hindu-Buddha. Keberadaannya ini didukung dengan bukti peninggalan kerajaan-kerajaan bercorak Islam di Nusantara.</t>
  </si>
  <si>
    <t>Masa Penjajahan dan Kolonialisme</t>
  </si>
  <si>
    <t>Indonesia mengalami kolonialisme dan imperialisme. Masa ini dimulai setelah bangsa Barat menguasai kerajaan-kerajaan di Indonesia.</t>
  </si>
  <si>
    <t>Masa Pergerakan Nasional</t>
  </si>
  <si>
    <t>Ini adalah waktu ketika kesadaran nasional muncul dan perjuangan untuk kemerdekaan Indonesia dimulai. Pada masa ini, muncul juga para cendekiawan yang memimpin pergerakan nasional.</t>
  </si>
  <si>
    <t>Masa Pendudukan Jepang</t>
  </si>
  <si>
    <t>Masa ini diawali dengan Jepang menduduki Indonesia sambil terlibat dalam Perang Pasifik. Jepang menggantikan Belanda dalam setelah Perjanjian Kalijati. Jepang ingin menguasai Indonesia untuk kebutuhan perang. Namun, akhirnya Jepang menyerah tanpa syarat kepada Sekutu pada tahun 1945.</t>
  </si>
  <si>
    <t>Zaman Mempertahankan Kemerdekaan</t>
  </si>
  <si>
    <t>Masa ini ditandai dengan kajian mengenai Proklamasi Kemerdekaan Indonesia , percobaan sistem pemerintahan pada awal kemerdekaan serta upaya mempertahankan kemerdekaan serta keberhasilan dalam mencapai kedaulatan</t>
  </si>
  <si>
    <t>Zaman RIS dan Demokrasi Liberal</t>
  </si>
  <si>
    <t>Zaman Republik Indonesia Serikat (RIS) muncul dari hasil Konferensi Meja Bundar 1949. Di tahun ini, Belanda baru mengakui kemerdekaan RI pada 27 Desember 1949, seperti dikutip dari Seri IPS Sejarah untuk SMP Kelas IX oleh Drs Prawoto, MPd. Periode ini juga ditandai dengan inflasi Indonesia dan upaya-upaya mengatasinya lewat kebijakan ekonomi. Periode ini kemudian ditutup oleh Dekrit Presiden 5 Juli 1959.</t>
  </si>
  <si>
    <t>Zaman Demokrasi Terpimpin</t>
  </si>
  <si>
    <t>Periode ini ditandai dengan sistem Demokrasi Terpimpin yang berlangsung hingga munculnya Orde Baru pada 1998. Masa ini merupakan kembalinya Undang-Undang Dasar 1945 menjadi konsitutusi Indonesia.</t>
  </si>
  <si>
    <t>Zaman Orde Baru</t>
  </si>
  <si>
    <t>Periode ini ditandai dengan masa kepresidenan Soeharto hingga pengunduran dirinya pada 1998. Periode ini dtandai dengan politik militer serta birokratisasi dan korporatisasi organisasi politik dan kemasayrakatan.</t>
  </si>
  <si>
    <t>Zaman Reformasi</t>
  </si>
  <si>
    <t>Zaman reformasi ditandai dengan jatuhnya pemerintahan Orde Baru, amandemen 1945, penerapan otonomi daerah, dan perubahan pemilu serta sistem partai politiknya.</t>
  </si>
  <si>
    <t>Nama Cagar Budaya</t>
  </si>
  <si>
    <t>Parang Nabur</t>
  </si>
  <si>
    <t>Tempat Penyimpanan</t>
  </si>
  <si>
    <t>Rumah Haji Sjokoer</t>
  </si>
  <si>
    <t>Alamat</t>
  </si>
  <si>
    <t>Desa Simpang Tiga Lampihong</t>
  </si>
  <si>
    <t>Tahun Pembuatan</t>
  </si>
  <si>
    <t>Abad 19</t>
  </si>
  <si>
    <t>Timbangan Gantung (Dacin)</t>
  </si>
  <si>
    <t>Alat Timbang</t>
  </si>
  <si>
    <t>Abad 20</t>
  </si>
  <si>
    <t>Brankas Besi Haji Sjoekor</t>
  </si>
  <si>
    <t>Alat Penyimpanan</t>
  </si>
  <si>
    <t>Alat Serpih Batu Goa Batu</t>
  </si>
  <si>
    <t>Peralatan Rumah Tangga</t>
  </si>
  <si>
    <t>Disdikbud Balangan</t>
  </si>
  <si>
    <t>Batu Piring</t>
  </si>
  <si>
    <t>400 SM</t>
  </si>
  <si>
    <t>Rumah Bpk. Alamsyah</t>
  </si>
  <si>
    <t>Teluk Bayur Juai</t>
  </si>
  <si>
    <t>Abad 15</t>
  </si>
  <si>
    <t>Piring Keramik Warna Hijau Celadon Motif Lundang Lundang dan Bunga Teratai</t>
  </si>
  <si>
    <t>Piring Keramik Warna Hijau Celadon Motif Hias Saluran dan Naga Lung</t>
  </si>
  <si>
    <t>Piring Keramik Warna Biru Cobalt Motif Hias Saluran dan Naga Lung</t>
  </si>
  <si>
    <t>Rumah Haji Sjoekoer</t>
  </si>
  <si>
    <t>Rumah</t>
  </si>
  <si>
    <t>Rumah Batu Muara Ninian</t>
  </si>
  <si>
    <t>Desa Muara Ninian, Juai</t>
  </si>
  <si>
    <t>Mesjid Syuhada</t>
  </si>
  <si>
    <t>Tempat Ibadah</t>
  </si>
  <si>
    <t>Desa Hujan Mas, Paringin</t>
  </si>
  <si>
    <t>1359 H/1940</t>
  </si>
  <si>
    <t>Rumah Palimasan Desa Riwa</t>
  </si>
  <si>
    <t>Desa Riwa, Batumandi</t>
  </si>
  <si>
    <t>Rumah Banjar Bubungan Tinggi</t>
  </si>
  <si>
    <t>Desa Tarangan</t>
  </si>
  <si>
    <t>Desa Tarangan. Paringin</t>
  </si>
  <si>
    <t>Jembatan Belanda</t>
  </si>
  <si>
    <t>Desa Hilir Pasar, Lampihong</t>
  </si>
  <si>
    <t>Makam Datu Kandang Haji</t>
  </si>
  <si>
    <t>Abad 17</t>
  </si>
  <si>
    <t>Sumur Minyak 1 Kelurahan Paringin Timur</t>
  </si>
  <si>
    <t>Sumur</t>
  </si>
  <si>
    <t>Paringin Timur</t>
  </si>
  <si>
    <t>Benteng Tundakan</t>
  </si>
  <si>
    <t>Pertahanan</t>
  </si>
  <si>
    <t>Desa Tundakan</t>
  </si>
  <si>
    <t>benda cagar budaya</t>
  </si>
  <si>
    <t>bangunan cagar budaya</t>
  </si>
  <si>
    <t>struktur cagar budaya</t>
  </si>
  <si>
    <t>situs cagar budaya</t>
  </si>
  <si>
    <t>kawasan cagar budaya</t>
  </si>
  <si>
    <t>Node</t>
  </si>
  <si>
    <t>Kode Cagar Budaya</t>
  </si>
  <si>
    <t>400-1500</t>
  </si>
  <si>
    <t>1500-1700</t>
  </si>
  <si>
    <t>1700-1945</t>
  </si>
  <si>
    <t>1908-1928</t>
  </si>
  <si>
    <t>1943-1945</t>
  </si>
  <si>
    <t>1945-1949</t>
  </si>
  <si>
    <t>1949-1959</t>
  </si>
  <si>
    <t>1959-1966</t>
  </si>
  <si>
    <t>1966-1998</t>
  </si>
  <si>
    <t>1998 - sekarang</t>
  </si>
  <si>
    <t>&lt; 400 M</t>
  </si>
  <si>
    <t xml:space="preserve"> Tahun Priodesasi</t>
  </si>
  <si>
    <t>Priodesasi Tahun</t>
  </si>
  <si>
    <t>Priodesasi*</t>
  </si>
  <si>
    <t>Jembatan</t>
  </si>
  <si>
    <t>Makam</t>
  </si>
  <si>
    <t>Bentuk fisik cagar budaya</t>
  </si>
  <si>
    <t>Senjata Tajam</t>
  </si>
  <si>
    <t>Kode Desa/Kelurahan</t>
  </si>
  <si>
    <t>Desa/Kelurahan</t>
  </si>
  <si>
    <t>Kode Kecamatan</t>
  </si>
  <si>
    <t>Kecamatan</t>
  </si>
  <si>
    <t>Kode Satuan Desa/Kelurahan</t>
  </si>
  <si>
    <t>Satuan Desa/Kelurahan</t>
  </si>
  <si>
    <t>Kode Kabupaten</t>
  </si>
  <si>
    <t>Kabupaten</t>
  </si>
  <si>
    <t>Kode Provinsi</t>
  </si>
  <si>
    <t>Provinsi</t>
  </si>
  <si>
    <t>Keterangan</t>
  </si>
  <si>
    <t>63.11.01.2001</t>
  </si>
  <si>
    <t>Muara Ninian</t>
  </si>
  <si>
    <t>63.11.01</t>
  </si>
  <si>
    <t>Juai</t>
  </si>
  <si>
    <t>Desa</t>
  </si>
  <si>
    <t>63.11</t>
  </si>
  <si>
    <t>Balangan</t>
  </si>
  <si>
    <t>63</t>
  </si>
  <si>
    <t>Kalimantan Selatan</t>
  </si>
  <si>
    <t>63.11.01.2002</t>
  </si>
  <si>
    <t>Hamarung</t>
  </si>
  <si>
    <t>63.11.01.2003</t>
  </si>
  <si>
    <t>63.11.01.2004</t>
  </si>
  <si>
    <t>Buntu Karau</t>
  </si>
  <si>
    <t>63.11.01.2005</t>
  </si>
  <si>
    <t>Bata</t>
  </si>
  <si>
    <t>63.11.01.2006</t>
  </si>
  <si>
    <t>Galumbang</t>
  </si>
  <si>
    <t>63.11.01.2007</t>
  </si>
  <si>
    <t>Sungai Batung</t>
  </si>
  <si>
    <t>63.11.01.2008</t>
  </si>
  <si>
    <t>Sirap</t>
  </si>
  <si>
    <t>63.11.01.2009</t>
  </si>
  <si>
    <t>Tigarun</t>
  </si>
  <si>
    <t>63.11.01.2010</t>
  </si>
  <si>
    <t>Teluk Bayur</t>
  </si>
  <si>
    <t>63.11.01.2011</t>
  </si>
  <si>
    <t>Pamurus</t>
  </si>
  <si>
    <t>63.11.01.2012</t>
  </si>
  <si>
    <t>Marias</t>
  </si>
  <si>
    <t>63.11.01.2013</t>
  </si>
  <si>
    <t>Lalayau</t>
  </si>
  <si>
    <t>63.11.01.2014</t>
  </si>
  <si>
    <t>Mihu</t>
  </si>
  <si>
    <t>63.11.01.2015</t>
  </si>
  <si>
    <t>Hukai</t>
  </si>
  <si>
    <t>63.11.01.2016</t>
  </si>
  <si>
    <t>Tawahan</t>
  </si>
  <si>
    <t>63.11.01.2017</t>
  </si>
  <si>
    <t>Gulinggang</t>
  </si>
  <si>
    <t>63.11.01.2018</t>
  </si>
  <si>
    <t>Mungkur Uyam</t>
  </si>
  <si>
    <t>63.11.01.2019</t>
  </si>
  <si>
    <t>Panimbaan</t>
  </si>
  <si>
    <t>63.11.01.2020</t>
  </si>
  <si>
    <t>Wonorejo</t>
  </si>
  <si>
    <t>63.11.01.2021</t>
  </si>
  <si>
    <t>Sumber Rejeki</t>
  </si>
  <si>
    <t>63.11.02.2001</t>
  </si>
  <si>
    <t>Hauwai</t>
  </si>
  <si>
    <t>63.11.02</t>
  </si>
  <si>
    <t>Halong</t>
  </si>
  <si>
    <t>63.11.02.2002</t>
  </si>
  <si>
    <t>Bangkal</t>
  </si>
  <si>
    <t>63.11.02.2003</t>
  </si>
  <si>
    <t>Mantuyan</t>
  </si>
  <si>
    <t>63.11.02.2004</t>
  </si>
  <si>
    <t>Tabuan</t>
  </si>
  <si>
    <t>63.11.02.2005</t>
  </si>
  <si>
    <t>63.11.02.2008</t>
  </si>
  <si>
    <t>Puyun</t>
  </si>
  <si>
    <t>63.11.02.2009</t>
  </si>
  <si>
    <t>Buntu Pilanduk</t>
  </si>
  <si>
    <t>63.11.02.2010</t>
  </si>
  <si>
    <t>Gunung Riut</t>
  </si>
  <si>
    <t>63.11.02.2011</t>
  </si>
  <si>
    <t>Kapul</t>
  </si>
  <si>
    <t>63.11.02.2012</t>
  </si>
  <si>
    <t>Mamantang</t>
  </si>
  <si>
    <t>63.11.02.2013</t>
  </si>
  <si>
    <t>Binjai Punggal</t>
  </si>
  <si>
    <t>63.11.02.2014</t>
  </si>
  <si>
    <t>Liyu</t>
  </si>
  <si>
    <t>63.11.02.2015</t>
  </si>
  <si>
    <t>Binuang Santang</t>
  </si>
  <si>
    <t>63.11.02.2016</t>
  </si>
  <si>
    <t>Aniungan</t>
  </si>
  <si>
    <t>63.11.02.2017</t>
  </si>
  <si>
    <t>Binju</t>
  </si>
  <si>
    <t>63.11.02.2018</t>
  </si>
  <si>
    <t>Karya</t>
  </si>
  <si>
    <t>63.11.02.2019</t>
  </si>
  <si>
    <t>Uren</t>
  </si>
  <si>
    <t>63.11.02.2020</t>
  </si>
  <si>
    <t>Marajai</t>
  </si>
  <si>
    <t>63.11.02.2021</t>
  </si>
  <si>
    <t>Suryatama</t>
  </si>
  <si>
    <t>63.11.02.2022</t>
  </si>
  <si>
    <t>Baruh Panyambaran</t>
  </si>
  <si>
    <t>63.11.02.2023</t>
  </si>
  <si>
    <t>Mauya</t>
  </si>
  <si>
    <t>63.11.02.2024</t>
  </si>
  <si>
    <t>Padang Raya</t>
  </si>
  <si>
    <t>Pemekaran sebagian Desa Halong, Perda No. 1/2012</t>
  </si>
  <si>
    <t>63.11.02.2025</t>
  </si>
  <si>
    <t>Sumber Agung</t>
  </si>
  <si>
    <t>Pemekaran sebagian Desa Suryatama, Perda No. 1/2012</t>
  </si>
  <si>
    <t>63.11.02.2026</t>
  </si>
  <si>
    <t>Mamigang</t>
  </si>
  <si>
    <t>Pemekaran sebagian Desa Uren, Perda No. 1/2012</t>
  </si>
  <si>
    <t>63.11.03.2004</t>
  </si>
  <si>
    <t>Bihara</t>
  </si>
  <si>
    <t>63.11.03</t>
  </si>
  <si>
    <t>Awayan</t>
  </si>
  <si>
    <t>63.11.03.2005</t>
  </si>
  <si>
    <t>Pematang</t>
  </si>
  <si>
    <t>63.11.03.2006</t>
  </si>
  <si>
    <t>Merah</t>
  </si>
  <si>
    <t>63.11.03.2007</t>
  </si>
  <si>
    <t>63.11.03.2008</t>
  </si>
  <si>
    <t>Pudak</t>
  </si>
  <si>
    <t>63.11.03.2009</t>
  </si>
  <si>
    <t>Badalungga</t>
  </si>
  <si>
    <t>63.11.03.2010</t>
  </si>
  <si>
    <t>Tundakan</t>
  </si>
  <si>
    <t>63.11.03.2011</t>
  </si>
  <si>
    <t>Sikontan</t>
  </si>
  <si>
    <t>63.11.03.2012</t>
  </si>
  <si>
    <t>Pulantan</t>
  </si>
  <si>
    <t>63.11.03.2013</t>
  </si>
  <si>
    <t>Tundi</t>
  </si>
  <si>
    <t>63.11.03.2014</t>
  </si>
  <si>
    <t>Muara Jaya</t>
  </si>
  <si>
    <t>63.11.03.2016</t>
  </si>
  <si>
    <t>Bihara Hilir</t>
  </si>
  <si>
    <t>63.11.03.2018</t>
  </si>
  <si>
    <t>Baru</t>
  </si>
  <si>
    <t>63.11.03.2020</t>
  </si>
  <si>
    <t>Awayan Hilir</t>
  </si>
  <si>
    <t>63.11.03.2021</t>
  </si>
  <si>
    <t>Putat Basiun</t>
  </si>
  <si>
    <t>63.11.03.2022</t>
  </si>
  <si>
    <t>Sei Pumpung</t>
  </si>
  <si>
    <t>63.11.03.2024</t>
  </si>
  <si>
    <t>Badalungga Hilir</t>
  </si>
  <si>
    <t>63.11.03.2025</t>
  </si>
  <si>
    <t>Nungka</t>
  </si>
  <si>
    <t>63.11.03.2026</t>
  </si>
  <si>
    <t>Tangalin</t>
  </si>
  <si>
    <t>63.11.03.2027</t>
  </si>
  <si>
    <t>Kedondong</t>
  </si>
  <si>
    <t>63.11.03.2029</t>
  </si>
  <si>
    <t>Baramban</t>
  </si>
  <si>
    <t>63.11.03.2031</t>
  </si>
  <si>
    <t>Ambakiang</t>
  </si>
  <si>
    <t>63.11.03.2032</t>
  </si>
  <si>
    <t>Piyait</t>
  </si>
  <si>
    <t>63.11.04.2001</t>
  </si>
  <si>
    <t>Tariwin</t>
  </si>
  <si>
    <t>63.11.04</t>
  </si>
  <si>
    <t>Batu Mandi</t>
  </si>
  <si>
    <t>63.11.04.2002</t>
  </si>
  <si>
    <t>Lok Batu</t>
  </si>
  <si>
    <t>63.11.04.2003</t>
  </si>
  <si>
    <t>Munjung</t>
  </si>
  <si>
    <t>63.11.04.2004</t>
  </si>
  <si>
    <t>Pelajau</t>
  </si>
  <si>
    <t>63.11.04.2005</t>
  </si>
  <si>
    <t>Batumandi</t>
  </si>
  <si>
    <t>63.11.04.2006</t>
  </si>
  <si>
    <t>Riwa</t>
  </si>
  <si>
    <t>63.11.04.2007</t>
  </si>
  <si>
    <t>Mantimin</t>
  </si>
  <si>
    <t>63.11.04.2008</t>
  </si>
  <si>
    <t>Mampari</t>
  </si>
  <si>
    <t>63.11.04.2009</t>
  </si>
  <si>
    <t>Bungur</t>
  </si>
  <si>
    <t>63.11.04.2010</t>
  </si>
  <si>
    <t>Teluk Mesjid</t>
  </si>
  <si>
    <t>63.11.04.2011</t>
  </si>
  <si>
    <t>Timbun Tulang</t>
  </si>
  <si>
    <t>63.11.04.2012</t>
  </si>
  <si>
    <t>Banua Hanyar</t>
  </si>
  <si>
    <t>63.11.04.2013</t>
  </si>
  <si>
    <t>Bakung</t>
  </si>
  <si>
    <t>63.11.04.2014</t>
  </si>
  <si>
    <t>Karuh</t>
  </si>
  <si>
    <t>63.11.04.2015</t>
  </si>
  <si>
    <t>Guha</t>
  </si>
  <si>
    <t>63.11.04.2016</t>
  </si>
  <si>
    <t>Gunung Manau</t>
  </si>
  <si>
    <t>63.11.04.2017</t>
  </si>
  <si>
    <t>Hampa Raya</t>
  </si>
  <si>
    <t>63.11.04.2018</t>
  </si>
  <si>
    <t>Kasai</t>
  </si>
  <si>
    <t>63.11.05.2001</t>
  </si>
  <si>
    <t>Tanah Habang Kiri</t>
  </si>
  <si>
    <t>63.11.05</t>
  </si>
  <si>
    <t>Lampihong</t>
  </si>
  <si>
    <t>63.11.05.2002</t>
  </si>
  <si>
    <t>Panaitan</t>
  </si>
  <si>
    <t>63.11.05.2003</t>
  </si>
  <si>
    <t>Tanah Habang Kanan</t>
  </si>
  <si>
    <t>63.11.05.2004</t>
  </si>
  <si>
    <t>Batu Merah</t>
  </si>
  <si>
    <t>63.11.05.2005</t>
  </si>
  <si>
    <t>Lampihong Kanan</t>
  </si>
  <si>
    <t>63.11.05.2006</t>
  </si>
  <si>
    <t>Lampihong Selatan</t>
  </si>
  <si>
    <t>63.11.05.2007</t>
  </si>
  <si>
    <t>Lampihong Kiri</t>
  </si>
  <si>
    <t>63.11.05.2008</t>
  </si>
  <si>
    <t>Lajar</t>
  </si>
  <si>
    <t>63.11.05.2009</t>
  </si>
  <si>
    <t>Kusambi Hulu</t>
  </si>
  <si>
    <t>63.11.05.2010</t>
  </si>
  <si>
    <t>Kusambi Hilir</t>
  </si>
  <si>
    <t>63.11.05.2011</t>
  </si>
  <si>
    <t>Simpang Tiga</t>
  </si>
  <si>
    <t>63.11.05.2012</t>
  </si>
  <si>
    <t>Matang Lurus</t>
  </si>
  <si>
    <t>63.11.05.2013</t>
  </si>
  <si>
    <t>Lok Hamawang</t>
  </si>
  <si>
    <t>63.11.05.2014</t>
  </si>
  <si>
    <t>Kupang</t>
  </si>
  <si>
    <t>63.11.05.2015</t>
  </si>
  <si>
    <t>Tampang</t>
  </si>
  <si>
    <t>63.11.05.2016</t>
  </si>
  <si>
    <t>Matang Hanau</t>
  </si>
  <si>
    <t>63.11.05.2017</t>
  </si>
  <si>
    <t>Lok Panginangan</t>
  </si>
  <si>
    <t>63.11.05.2018</t>
  </si>
  <si>
    <t>Jungkal</t>
  </si>
  <si>
    <t>63.11.05.2019</t>
  </si>
  <si>
    <t>Sungai Tabuk</t>
  </si>
  <si>
    <t>63.11.05.2020</t>
  </si>
  <si>
    <t>Jimamun</t>
  </si>
  <si>
    <t>63.11.05.2021</t>
  </si>
  <si>
    <t>Pimping</t>
  </si>
  <si>
    <t>63.11.05.2022</t>
  </si>
  <si>
    <t>Hilir Pasar</t>
  </si>
  <si>
    <t>63.11.05.2023</t>
  </si>
  <si>
    <t>Teluk Karya</t>
  </si>
  <si>
    <t>63.11.05.2024</t>
  </si>
  <si>
    <t>Pupuyuan</t>
  </si>
  <si>
    <t>63.11.05.2025</t>
  </si>
  <si>
    <t>Sungai Awang</t>
  </si>
  <si>
    <t>63.11.05.2026</t>
  </si>
  <si>
    <t>Kandang Jaya</t>
  </si>
  <si>
    <t>63.11.05.2027</t>
  </si>
  <si>
    <t>Mundar</t>
  </si>
  <si>
    <t>63.11.06.1019</t>
  </si>
  <si>
    <t>63.11.06</t>
  </si>
  <si>
    <t>Paringin</t>
  </si>
  <si>
    <t>Kelurahan</t>
  </si>
  <si>
    <t>Menjadi Kel., Perda No. 24/2006</t>
  </si>
  <si>
    <t>63.11.06.1023</t>
  </si>
  <si>
    <t>Paringin Kota</t>
  </si>
  <si>
    <t>63.11.06.2005</t>
  </si>
  <si>
    <t>Balang</t>
  </si>
  <si>
    <t>63.11.06.2006</t>
  </si>
  <si>
    <t>Kalahiang</t>
  </si>
  <si>
    <t>63.11.06.2007</t>
  </si>
  <si>
    <t>Lasung Batu</t>
  </si>
  <si>
    <t>63.11.06.2008</t>
  </si>
  <si>
    <t>Paran</t>
  </si>
  <si>
    <t>63.11.06.2009</t>
  </si>
  <si>
    <t>Layap</t>
  </si>
  <si>
    <t>63.11.06.2012</t>
  </si>
  <si>
    <t>Murung Ilung</t>
  </si>
  <si>
    <t>63.11.06.2013</t>
  </si>
  <si>
    <t>Mangkayahu</t>
  </si>
  <si>
    <t>63.11.06.2014</t>
  </si>
  <si>
    <t>Lok Batung</t>
  </si>
  <si>
    <t>63.11.06.2015</t>
  </si>
  <si>
    <t>Lamida Bawah</t>
  </si>
  <si>
    <t>63.11.06.2017</t>
  </si>
  <si>
    <t>Dahai</t>
  </si>
  <si>
    <t>63.11.06.2022</t>
  </si>
  <si>
    <t>Hujan Mas</t>
  </si>
  <si>
    <t>63.11.06.2024</t>
  </si>
  <si>
    <t>Babayau</t>
  </si>
  <si>
    <t>63.11.06.2034</t>
  </si>
  <si>
    <t>Balida</t>
  </si>
  <si>
    <t>63.11.06.2038</t>
  </si>
  <si>
    <t>Sungai Ketapi</t>
  </si>
  <si>
    <t>63.11.07.1001</t>
  </si>
  <si>
    <t>63.11.07</t>
  </si>
  <si>
    <t>Paringin Selatan</t>
  </si>
  <si>
    <t>Semula wil. Kec. Paringin</t>
  </si>
  <si>
    <t>63.11.07.2002</t>
  </si>
  <si>
    <t>Baruh Bahinu Luar</t>
  </si>
  <si>
    <t>63.11.07.2003</t>
  </si>
  <si>
    <t>Inan</t>
  </si>
  <si>
    <t>63.11.07.2004</t>
  </si>
  <si>
    <t>Baruh Bahinu Dalam</t>
  </si>
  <si>
    <t>63.11.07.2005</t>
  </si>
  <si>
    <t>Panggung</t>
  </si>
  <si>
    <t>63.11.07.2006</t>
  </si>
  <si>
    <t>63.11.07.2007</t>
  </si>
  <si>
    <t>Halubau</t>
  </si>
  <si>
    <t>63.11.07.2008</t>
  </si>
  <si>
    <t>Binjai</t>
  </si>
  <si>
    <t>63.11.07.2009</t>
  </si>
  <si>
    <t>Murung Abuin</t>
  </si>
  <si>
    <t>63.11.07.2010</t>
  </si>
  <si>
    <t>Bungin</t>
  </si>
  <si>
    <t>63.11.07.2011</t>
  </si>
  <si>
    <t>Maradap</t>
  </si>
  <si>
    <t>63.11.07.2012</t>
  </si>
  <si>
    <t>Halubau Utara</t>
  </si>
  <si>
    <t>63.11.07.2013</t>
  </si>
  <si>
    <t>Murung Jambu</t>
  </si>
  <si>
    <t>63.11.07.2014</t>
  </si>
  <si>
    <t>Telaga Purun</t>
  </si>
  <si>
    <t>63.11.07.2015</t>
  </si>
  <si>
    <t>Lingsir</t>
  </si>
  <si>
    <t>63.11.07.2016</t>
  </si>
  <si>
    <t>Tarangan</t>
  </si>
  <si>
    <t>63.11.08.2001</t>
  </si>
  <si>
    <t>Dayak Pitap</t>
  </si>
  <si>
    <t>63.11.08</t>
  </si>
  <si>
    <t>Tebing Tinggi</t>
  </si>
  <si>
    <t>Semula wil. Kec. Awayan</t>
  </si>
  <si>
    <t>63.11.08.2002</t>
  </si>
  <si>
    <t>63.11.08.2003</t>
  </si>
  <si>
    <t>Sungsum</t>
  </si>
  <si>
    <t>63.11.08.2004</t>
  </si>
  <si>
    <t>Ju'uh</t>
  </si>
  <si>
    <t>63.11.08.2005</t>
  </si>
  <si>
    <t>Mayanau</t>
  </si>
  <si>
    <t>63.11.08.2006</t>
  </si>
  <si>
    <t>Simpang Bumbuan</t>
  </si>
  <si>
    <t>63.11.08.2007</t>
  </si>
  <si>
    <t>Auh</t>
  </si>
  <si>
    <t>63.11.08.2008</t>
  </si>
  <si>
    <t>Gunung Batu</t>
  </si>
  <si>
    <t>63.11.08.2009</t>
  </si>
  <si>
    <t>Langkap</t>
  </si>
  <si>
    <t>63.11.08.2010</t>
  </si>
  <si>
    <t>Simpang Nadong</t>
  </si>
  <si>
    <t>63.11.08.2011</t>
  </si>
  <si>
    <t>Ajung</t>
  </si>
  <si>
    <t>Pemekaran sebagian Desa Dayak Pitap, Perda No. 1/2012</t>
  </si>
  <si>
    <t>63.11.08.2012</t>
  </si>
  <si>
    <t>Kambiyain</t>
  </si>
  <si>
    <t>X</t>
  </si>
  <si>
    <t>Kode Desa</t>
  </si>
  <si>
    <t>Kode</t>
  </si>
  <si>
    <t>Kode Wilayah Administrasi Pemerintahan dan Pulau</t>
  </si>
  <si>
    <t>Kode Wilayah Administrasi Pemerintahan dan Pulau yang selanjutnya disebut Kode adalah identitas wilayah administrasi pemerintahan, berupa angka yang merepresentasikan wilayah administrasi pemerintahan provinsi, kabupaten/kota, kecamatan atau yang disebut dengan nama lain, desa atau yang disebut dengan nama lain dan kelurahan serta pulau seluruh Indonesia.</t>
  </si>
  <si>
    <t>Permendagri Nomor 58 Tahun 2021 Tentang Kode, Data Wilayah Administrasi Pemerintahan, Dan Pulau  Pasal 1 ayat 1 yang lampirannya diperbaharui dengan Keputusan Menteri Dalam Negeri Nomor 300.2.2 -2138 Tahun 2025 tentang Pemberian dan Pemutakhiran Kode, Data Wilayah Administrasi Pemerintahan, dan Pulau</t>
  </si>
  <si>
    <t>Kode wilayah terdiri dari 10 digit
Digit 1 : Pulau/Kepulauan (Kalimantan = 6 )
Digit 2 : Nomor Urut Provinsi (Kalsel = 3)
Digit 3 dan 4 : Kabupaten/Kota
Digit 5 dan 6 : Kecamatan
Digit 7 : 1 = Kelurahan; 2 = Desa; 3 = Desa Adat
Digit 8-10 = Nomor urut Desa/Kelurahan</t>
  </si>
  <si>
    <t>Permendagri Nomor 58 Tahun 2021 Tentang Kode, Data Wilayah Administrasi Pemerintahan, Dan Pulau  Pasal 1 ayat 4 yang lampirannya diperbaharui dengan Keputusan Menteri Dalam Negeri Nomor 300.2.2 -2138 Tahun 2025 tentang Pemberian dan Pemutakhiran Kode, Data Wilayah Administrasi Pemerintahan, dan Pulau</t>
  </si>
  <si>
    <t xml:space="preserve">Kode dan nama </t>
  </si>
  <si>
    <t>kelurahan</t>
  </si>
  <si>
    <t>Permendagri Nomor 58 Tahun 2021 Tentang Kode, Data Wilayah Administrasi Pemerintahan, Dan Pulau  Pasal 1 ayat 5 yang lampirannya diperbaharui dengan Keputusan Menteri Dalam Negeri Nomor 300.2.2 -2138 Tahun 2025 tentang Pemberian dan Pemutakhiran Kode, Data Wilayah Administrasi Pemerintahan, dan Pulau</t>
  </si>
  <si>
    <t>Permendagri Nomor 58 Tahun 2021 Tentang Kode, Data Wilayah Administrasi Pemerintahan, Dan Pulau  Pasal 1 ayat 6 yang lampirannya diperbaharui dengan Keputusan Menteri Dalam Negeri Nomor 300.2.2 -2138 Tahun 2025 tentang Pemberian dan Pemutakhiran Kode, Data Wilayah Administrasi Pemerintahan, dan Pulau</t>
  </si>
  <si>
    <t>Kecamatan atau yang disebut dengan nama lain yang selanjutnya disebut kecamatan adalah bagian wilayah dari daerah kabupaten/kota yang dipimpin oleh camat. Merupakan kecamatan lokasi keberadaan/tempat penyimpanan cagar budaya</t>
  </si>
  <si>
    <t xml:space="preserve">Kelurahan atau yang disebut dengan nama lain yang selanjutnya disebut kelurahan adalah bagian dari wilayah Kecamatan sebagai perangkat Kecamatan. Merupakan kelurahan lokasi keberadaan/tempat penyimpanan cagar budaya
</t>
  </si>
  <si>
    <t>Desa adalah desa dan desa adat atau yang disebut dengan nama lain yang selanjutnya disebut Desa adalah kesatuan masyarakat hukum yang memiliki batas wilayah yang berwenang untuk mengatur dan mengurus urusan pemerintahan, kepentingan masyarakat setempat berdasarkan prakarsa masyarakat, hak asal usul, dan/atau hak tradisional yang diakui dan dihormati dalam sistem pemerintahan Negara Kesatuan Republik Indonesia. Merupakan Desa lokasi keberadaan/tempat penyimpanan cagar budaya</t>
  </si>
  <si>
    <t>Column Labels</t>
  </si>
  <si>
    <t>Count of Kecamatan</t>
  </si>
  <si>
    <t>Jumlah</t>
  </si>
  <si>
    <t>Data Sebaran Cagar Budaya Berdasarkan Jenis dan Kecamatan di Kabupaten Balangan Tahun 2024</t>
  </si>
  <si>
    <t>Tabel 1</t>
  </si>
  <si>
    <t>Tabel 2</t>
  </si>
  <si>
    <t>Jumlah Cagar Budaya Menurut Jenisnya dan Periodesasi Sejarah  Indonesia di Wilayah Kabupaten Balangan Provinsi Kalimantan Selatan Tahun 2024</t>
  </si>
  <si>
    <t>Sumber : Dinas Pendidikan dan Kebudayaan Kab. Balangan, Buku Cagar Budaya Kabupaten Balangan ( Kekayaan Sejarah dan warisan Budaya ) Tahun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</si>
</sst>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
      <scheme val="minor"/>
    </font>
    <font>
      <sz val="8"/>
      <name val="Calibri"/>
      <family val="2"/>
      <charset val="1"/>
      <scheme val="minor"/>
    </font>
    <font>
      <b/>
      <sz val="11"/>
      <color theme="1"/>
      <name val="Calibri"/>
      <family val="2"/>
      <scheme val="minor"/>
    </font>
    <font>
      <i/>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justify" vertical="top" wrapText="1"/>
    </xf>
    <xf numFmtId="0" fontId="0" fillId="0" borderId="0" xfId="0" applyAlignment="1">
      <alignment horizontal="justify" vertical="top"/>
    </xf>
    <xf numFmtId="0" fontId="0" fillId="0" borderId="0" xfId="0" applyAlignment="1">
      <alignment horizontal="center" vertical="top"/>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xf>
    <xf numFmtId="49" fontId="0" fillId="0" borderId="0" xfId="0" applyNumberFormat="1"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vertical="center" wrapText="1"/>
    </xf>
  </cellXfs>
  <cellStyles count="1">
    <cellStyle name="Normal" xfId="0" builtinId="0"/>
  </cellStyles>
  <dxfs count="52">
    <dxf>
      <alignment horizontal="center"/>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wrapText="1"/>
    </dxf>
    <dxf>
      <alignment wrapText="1"/>
    </dxf>
    <dxf>
      <alignment wrapText="1"/>
    </dxf>
    <dxf>
      <alignment wrapText="1"/>
    </dxf>
    <dxf>
      <alignment horizontal="center"/>
    </dxf>
    <dxf>
      <alignment vertical="center"/>
    </dxf>
    <dxf>
      <alignment vertical="center"/>
    </dxf>
    <dxf>
      <alignment horizontal="center"/>
    </dxf>
    <dxf>
      <alignment horizontal="center"/>
    </dxf>
    <dxf>
      <alignment wrapText="1"/>
    </dxf>
    <dxf>
      <alignment wrapText="1"/>
    </dxf>
    <dxf>
      <numFmt numFmtId="0" formatCode="General"/>
    </dxf>
    <dxf>
      <numFmt numFmtId="0" formatCode="General"/>
      <alignment horizontal="center" vertical="bottom" textRotation="0" wrapText="0" indent="0" justifyLastLine="0" shrinkToFit="0" readingOrder="0"/>
    </dxf>
    <dxf>
      <alignment horizontal="center" textRotation="0" indent="0" justifyLastLine="0" shrinkToFit="0" readingOrder="0"/>
    </dxf>
    <dxf>
      <numFmt numFmtId="30" formatCode="@"/>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alignment horizontal="center" textRotation="0" indent="0" justifyLastLine="0" shrinkToFit="0" readingOrder="0"/>
    </dxf>
    <dxf>
      <alignment horizontal="center" textRotation="0" indent="0" justifyLastLine="0" shrinkToFit="0" readingOrder="0"/>
    </dxf>
    <dxf>
      <alignment horizontal="center" vertical="center" textRotation="0" wrapText="1" indent="0" justifyLastLine="0" shrinkToFit="0" readingOrder="0"/>
    </dxf>
    <dxf>
      <alignment horizontal="justify" vertical="top" textRotation="0" wrapText="1"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
      <alignment horizontal="justify" vertical="top" textRotation="0" wrapText="1"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
      <alignment horizontal="center" vertical="top" textRotation="0" wrapText="0"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811.386361458332" createdVersion="7" refreshedVersion="7" minRefreshableVersion="3" recordCount="16" xr:uid="{9407FDC4-6767-4472-9E7E-94E9BC28EB07}">
  <cacheSource type="worksheet">
    <worksheetSource name="cagar_budaya"/>
  </cacheSource>
  <cacheFields count="14">
    <cacheField name="No" numFmtId="0">
      <sharedItems containsSemiMixedTypes="0" containsString="0" containsNumber="1" containsInteger="1" minValue="1" maxValue="16"/>
    </cacheField>
    <cacheField name="Nama Cagar Budaya" numFmtId="0">
      <sharedItems/>
    </cacheField>
    <cacheField name="Kode Cagar Budaya" numFmtId="0">
      <sharedItems containsSemiMixedTypes="0" containsString="0" containsNumber="1" containsInteger="1" minValue="1" maxValue="3"/>
    </cacheField>
    <cacheField name="Cagar Budaya" numFmtId="0">
      <sharedItems count="3">
        <s v="benda cagar budaya"/>
        <s v="bangunan cagar budaya"/>
        <s v="struktur cagar budaya"/>
      </sharedItems>
    </cacheField>
    <cacheField name="Bentuk fisik cagar budaya" numFmtId="0">
      <sharedItems/>
    </cacheField>
    <cacheField name="Tempat Penyimpanan" numFmtId="0">
      <sharedItems containsBlank="1"/>
    </cacheField>
    <cacheField name="Alamat" numFmtId="0">
      <sharedItems/>
    </cacheField>
    <cacheField name="Kode Desa" numFmtId="0">
      <sharedItems/>
    </cacheField>
    <cacheField name="Desa" numFmtId="0">
      <sharedItems/>
    </cacheField>
    <cacheField name="Kode Kecamatan" numFmtId="0">
      <sharedItems/>
    </cacheField>
    <cacheField name="Kecamatan" numFmtId="0">
      <sharedItems count="6">
        <s v="Lampihong"/>
        <s v="Paringin Selatan"/>
        <s v="Juai"/>
        <s v="Paringin"/>
        <s v="Batu Mandi"/>
        <s v="Awayan"/>
      </sharedItems>
    </cacheField>
    <cacheField name="Tahun Pembuatan" numFmtId="49">
      <sharedItems containsMixedTypes="1" containsNumber="1" containsInteger="1" minValue="1924" maxValue="1942"/>
    </cacheField>
    <cacheField name="Priodesasi Tahun" numFmtId="0">
      <sharedItems count="3">
        <s v="1700-1945"/>
        <s v="&lt; 400 M"/>
        <s v="1500-1700"/>
      </sharedItems>
    </cacheField>
    <cacheField name="Priodesasi*" numFmtId="0">
      <sharedItems count="3">
        <s v="Masa Penjajahan dan Kolonialisme"/>
        <s v="Masa Prasejarah"/>
        <s v="Masa Pengaruh Isla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n v="1"/>
    <s v="Parang Nabur"/>
    <n v="1"/>
    <x v="0"/>
    <s v="Senjata Tajam"/>
    <s v="Rumah Haji Sjokoer"/>
    <s v="Desa Simpang Tiga Lampihong"/>
    <s v="63.11.05.2011"/>
    <s v="Simpang Tiga"/>
    <s v="63.11.05"/>
    <x v="0"/>
    <s v="Abad 19"/>
    <x v="0"/>
    <x v="0"/>
  </r>
  <r>
    <n v="2"/>
    <s v="Timbangan Gantung (Dacin)"/>
    <n v="1"/>
    <x v="0"/>
    <s v="Alat Timbang"/>
    <s v="Rumah Haji Sjokoer"/>
    <s v="Desa Simpang Tiga Lampihong"/>
    <s v="63.11.05.2011"/>
    <s v="Simpang Tiga"/>
    <s v="63.11.05"/>
    <x v="0"/>
    <s v="Abad 20"/>
    <x v="0"/>
    <x v="0"/>
  </r>
  <r>
    <n v="3"/>
    <s v="Brankas Besi Haji Sjoekor"/>
    <n v="1"/>
    <x v="0"/>
    <s v="Alat Penyimpanan"/>
    <s v="Rumah Haji Sjokoer"/>
    <s v="Desa Simpang Tiga Lampihong"/>
    <s v="63.11.05.2011"/>
    <s v="Simpang Tiga"/>
    <s v="63.11.05"/>
    <x v="0"/>
    <s v="Abad 20"/>
    <x v="0"/>
    <x v="0"/>
  </r>
  <r>
    <n v="4"/>
    <s v="Alat Serpih Batu Goa Batu"/>
    <n v="1"/>
    <x v="0"/>
    <s v="Peralatan Rumah Tangga"/>
    <s v="Disdikbud Balangan"/>
    <s v="Batu Piring"/>
    <s v="63.11.07.1001"/>
    <s v="Batu Piring"/>
    <s v="63.11.07"/>
    <x v="1"/>
    <s v="400 SM"/>
    <x v="1"/>
    <x v="1"/>
  </r>
  <r>
    <n v="5"/>
    <s v="Piring Keramik Warna Hijau Celadon Motif Lundang Lundang dan Bunga Teratai"/>
    <n v="1"/>
    <x v="0"/>
    <s v="Peralatan Rumah Tangga"/>
    <s v="Rumah Bpk. Alamsyah"/>
    <s v="Teluk Bayur Juai"/>
    <s v="63.11.01.2010"/>
    <s v="Teluk Bayur"/>
    <s v="63.11.01"/>
    <x v="2"/>
    <s v="Abad 15"/>
    <x v="2"/>
    <x v="2"/>
  </r>
  <r>
    <n v="6"/>
    <s v="Piring Keramik Warna Hijau Celadon Motif Hias Saluran dan Naga Lung"/>
    <n v="1"/>
    <x v="0"/>
    <s v="Peralatan Rumah Tangga"/>
    <s v="Rumah Bpk. Alamsyah"/>
    <s v="Teluk Bayur Juai"/>
    <s v="63.11.01.2010"/>
    <s v="Teluk Bayur"/>
    <s v="63.11.01"/>
    <x v="2"/>
    <s v="Abad 15"/>
    <x v="2"/>
    <x v="2"/>
  </r>
  <r>
    <n v="7"/>
    <s v="Piring Keramik Warna Biru Cobalt Motif Hias Saluran dan Naga Lung"/>
    <n v="1"/>
    <x v="0"/>
    <s v="Peralatan Rumah Tangga"/>
    <s v="Rumah Bpk. Alamsyah"/>
    <s v="Teluk Bayur Juai"/>
    <s v="63.11.01.2010"/>
    <s v="Teluk Bayur"/>
    <s v="63.11.01"/>
    <x v="2"/>
    <s v="Abad 15"/>
    <x v="2"/>
    <x v="2"/>
  </r>
  <r>
    <n v="8"/>
    <s v="Rumah Haji Sjoekoer"/>
    <n v="2"/>
    <x v="1"/>
    <s v="Rumah"/>
    <s v="Rumah Haji Sjokoer"/>
    <s v="Desa Simpang Tiga Lampihong"/>
    <s v="63.11.05.2011"/>
    <s v="Simpang Tiga"/>
    <s v="63.11.05"/>
    <x v="0"/>
    <n v="1937"/>
    <x v="0"/>
    <x v="0"/>
  </r>
  <r>
    <n v="9"/>
    <s v="Rumah Batu Muara Ninian"/>
    <n v="2"/>
    <x v="1"/>
    <s v="Rumah"/>
    <m/>
    <s v="Desa Muara Ninian, Juai"/>
    <s v="63.11.01.2001"/>
    <s v="Muara Ninian"/>
    <s v="63.11.01"/>
    <x v="2"/>
    <n v="1924"/>
    <x v="0"/>
    <x v="0"/>
  </r>
  <r>
    <n v="10"/>
    <s v="Mesjid Syuhada"/>
    <n v="2"/>
    <x v="1"/>
    <s v="Tempat Ibadah"/>
    <m/>
    <s v="Desa Hujan Mas, Paringin"/>
    <s v="63.11.06.2022"/>
    <s v="Hujan Mas"/>
    <s v="63.11.06"/>
    <x v="3"/>
    <s v="1359 H/1940"/>
    <x v="0"/>
    <x v="0"/>
  </r>
  <r>
    <n v="11"/>
    <s v="Rumah Palimasan Desa Riwa"/>
    <n v="2"/>
    <x v="1"/>
    <s v="Rumah"/>
    <m/>
    <s v="Desa Riwa, Batumandi"/>
    <s v="63.11.04.2006"/>
    <s v="Riwa"/>
    <s v="63.11.04"/>
    <x v="4"/>
    <n v="1939"/>
    <x v="0"/>
    <x v="0"/>
  </r>
  <r>
    <n v="12"/>
    <s v="Rumah Banjar Bubungan Tinggi"/>
    <n v="2"/>
    <x v="1"/>
    <s v="Rumah"/>
    <s v="Desa Tarangan"/>
    <s v="Desa Tarangan. Paringin"/>
    <s v="63.11.07.2016"/>
    <s v="Tarangan"/>
    <s v="63.11.07"/>
    <x v="1"/>
    <n v="1942"/>
    <x v="0"/>
    <x v="0"/>
  </r>
  <r>
    <n v="13"/>
    <s v="Jembatan Belanda"/>
    <n v="3"/>
    <x v="2"/>
    <s v="Jembatan"/>
    <s v="Desa Hilir Pasar, Lampihong"/>
    <s v="Desa Hilir Pasar, Lampihong"/>
    <s v="63.11.05.2022"/>
    <s v="Hilir Pasar"/>
    <s v="63.11.05"/>
    <x v="0"/>
    <n v="1942"/>
    <x v="0"/>
    <x v="0"/>
  </r>
  <r>
    <n v="14"/>
    <s v="Makam Datu Kandang Haji"/>
    <n v="3"/>
    <x v="2"/>
    <s v="Makam"/>
    <m/>
    <s v="Teluk Bayur Juai"/>
    <s v="63.11.01.2010"/>
    <s v="Teluk Bayur"/>
    <s v="63.11.01"/>
    <x v="2"/>
    <s v="Abad 17"/>
    <x v="2"/>
    <x v="2"/>
  </r>
  <r>
    <n v="15"/>
    <s v="Sumur Minyak 1 Kelurahan Paringin Timur"/>
    <n v="3"/>
    <x v="2"/>
    <s v="Sumur"/>
    <m/>
    <s v="Paringin Timur"/>
    <s v="63.11.06.1019"/>
    <s v="Paringin Timur"/>
    <s v="63.11.06"/>
    <x v="3"/>
    <s v="Abad 20"/>
    <x v="0"/>
    <x v="0"/>
  </r>
  <r>
    <n v="16"/>
    <s v="Benteng Tundakan"/>
    <n v="3"/>
    <x v="2"/>
    <s v="Pertahanan"/>
    <m/>
    <s v="Desa Tundakan"/>
    <s v="63.11.03.2010"/>
    <s v="Tundakan"/>
    <s v="63.11.03"/>
    <x v="5"/>
    <s v="Abad 19"/>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CA40623-CFF3-4AC4-BC7C-57DEBE7FDF1F}" name="PivotTable1" cacheId="17"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Kecamatan">
  <location ref="B4:F12" firstHeaderRow="1" firstDataRow="2" firstDataCol="1"/>
  <pivotFields count="14">
    <pivotField showAll="0"/>
    <pivotField showAll="0"/>
    <pivotField showAll="0"/>
    <pivotField axis="axisCol" showAll="0">
      <items count="4">
        <item x="1"/>
        <item x="0"/>
        <item x="2"/>
        <item t="default"/>
      </items>
    </pivotField>
    <pivotField showAll="0"/>
    <pivotField showAll="0"/>
    <pivotField showAll="0"/>
    <pivotField showAll="0"/>
    <pivotField showAll="0"/>
    <pivotField showAll="0"/>
    <pivotField axis="axisRow" dataField="1" showAll="0">
      <items count="7">
        <item x="5"/>
        <item x="4"/>
        <item x="2"/>
        <item x="0"/>
        <item x="3"/>
        <item x="1"/>
        <item t="default"/>
      </items>
    </pivotField>
    <pivotField showAll="0"/>
    <pivotField showAll="0"/>
    <pivotField showAll="0"/>
  </pivotFields>
  <rowFields count="1">
    <field x="10"/>
  </rowFields>
  <rowItems count="7">
    <i>
      <x/>
    </i>
    <i>
      <x v="1"/>
    </i>
    <i>
      <x v="2"/>
    </i>
    <i>
      <x v="3"/>
    </i>
    <i>
      <x v="4"/>
    </i>
    <i>
      <x v="5"/>
    </i>
    <i t="grand">
      <x/>
    </i>
  </rowItems>
  <colFields count="1">
    <field x="3"/>
  </colFields>
  <colItems count="4">
    <i>
      <x/>
    </i>
    <i>
      <x v="1"/>
    </i>
    <i>
      <x v="2"/>
    </i>
    <i t="grand">
      <x/>
    </i>
  </colItems>
  <dataFields count="1">
    <dataField name="Count of Kecamatan" fld="10" subtotal="count" baseField="0" baseItem="0"/>
  </dataFields>
  <formats count="10">
    <format dxfId="9">
      <pivotArea field="10" type="button" dataOnly="0" labelOnly="1" outline="0" axis="axisRow" fieldPosition="0"/>
    </format>
    <format dxfId="8">
      <pivotArea dataOnly="0" labelOnly="1" fieldPosition="0">
        <references count="1">
          <reference field="3" count="0"/>
        </references>
      </pivotArea>
    </format>
    <format dxfId="7">
      <pivotArea dataOnly="0" labelOnly="1" grandCol="1" outline="0" fieldPosition="0"/>
    </format>
    <format dxfId="6">
      <pivotArea field="10" type="button" dataOnly="0" labelOnly="1" outline="0" axis="axisRow" fieldPosition="0"/>
    </format>
    <format dxfId="5">
      <pivotArea dataOnly="0" labelOnly="1" fieldPosition="0">
        <references count="1">
          <reference field="3" count="0"/>
        </references>
      </pivotArea>
    </format>
    <format dxfId="4">
      <pivotArea dataOnly="0" labelOnly="1" grandCol="1" outline="0" fieldPosition="0"/>
    </format>
    <format dxfId="3">
      <pivotArea field="10" type="button" dataOnly="0" labelOnly="1" outline="0" axis="axisRow" fieldPosition="0"/>
    </format>
    <format dxfId="2">
      <pivotArea dataOnly="0" labelOnly="1" fieldPosition="0">
        <references count="1">
          <reference field="3" count="0"/>
        </references>
      </pivotArea>
    </format>
    <format dxfId="1">
      <pivotArea dataOnly="0" labelOnly="1" grandCol="1" outline="0"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346CE0-3972-404F-AD48-C99A14C53E24}" name="PivotTable2" cacheId="17"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Kecamatan">
  <location ref="B18:G23" firstHeaderRow="1" firstDataRow="2" firstDataCol="2"/>
  <pivotFields count="14">
    <pivotField compact="0" outline="0" showAll="0" defaultSubtotal="0"/>
    <pivotField compact="0" outline="0" showAll="0" defaultSubtotal="0"/>
    <pivotField compact="0" outline="0" showAll="0" defaultSubtotal="0"/>
    <pivotField axis="axisCol" compact="0" outline="0" showAll="0" defaultSubtotal="0">
      <items count="3">
        <item x="1"/>
        <item x="0"/>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items count="6">
        <item x="5"/>
        <item x="4"/>
        <item x="2"/>
        <item x="0"/>
        <item x="3"/>
        <item x="1"/>
      </items>
    </pivotField>
    <pivotField compact="0" outline="0" showAll="0" defaultSubtotal="0"/>
    <pivotField axis="axisRow" compact="0" outline="0" showAll="0" defaultSubtotal="0">
      <items count="3">
        <item x="1"/>
        <item x="2"/>
        <item x="0"/>
      </items>
    </pivotField>
    <pivotField axis="axisRow" compact="0" outline="0" showAll="0" defaultSubtotal="0">
      <items count="3">
        <item x="1"/>
        <item x="2"/>
        <item x="0"/>
      </items>
    </pivotField>
  </pivotFields>
  <rowFields count="2">
    <field x="13"/>
    <field x="12"/>
  </rowFields>
  <rowItems count="4">
    <i>
      <x/>
      <x/>
    </i>
    <i>
      <x v="1"/>
      <x v="1"/>
    </i>
    <i>
      <x v="2"/>
      <x v="2"/>
    </i>
    <i t="grand">
      <x/>
    </i>
  </rowItems>
  <colFields count="1">
    <field x="3"/>
  </colFields>
  <colItems count="4">
    <i>
      <x/>
    </i>
    <i>
      <x v="1"/>
    </i>
    <i>
      <x v="2"/>
    </i>
    <i t="grand">
      <x/>
    </i>
  </colItems>
  <dataFields count="1">
    <dataField name="Count of Kecamatan" fld="10" subtotal="count" baseField="0" baseItem="0"/>
  </dataFields>
  <formats count="22">
    <format dxfId="31">
      <pivotArea field="10" type="button" dataOnly="0" labelOnly="1" outline="0"/>
    </format>
    <format dxfId="30">
      <pivotArea dataOnly="0" labelOnly="1" fieldPosition="0">
        <references count="1">
          <reference field="3" count="0"/>
        </references>
      </pivotArea>
    </format>
    <format dxfId="29">
      <pivotArea field="10" type="button" dataOnly="0" labelOnly="1" outline="0"/>
    </format>
    <format dxfId="28">
      <pivotArea dataOnly="0" labelOnly="1" fieldPosition="0">
        <references count="1">
          <reference field="3" count="0"/>
        </references>
      </pivotArea>
    </format>
    <format dxfId="27">
      <pivotArea field="10" type="button" dataOnly="0" labelOnly="1" outline="0"/>
    </format>
    <format dxfId="26">
      <pivotArea dataOnly="0" labelOnly="1" fieldPosition="0">
        <references count="1">
          <reference field="3" count="0"/>
        </references>
      </pivotArea>
    </format>
    <format dxfId="25">
      <pivotArea outline="0" collapsedLevelsAreSubtotals="1" fieldPosition="0"/>
    </format>
    <format dxfId="24">
      <pivotArea field="13" type="button" dataOnly="0" labelOnly="1" outline="0" axis="axisRow" fieldPosition="0"/>
    </format>
    <format dxfId="23">
      <pivotArea field="12" type="button" dataOnly="0" labelOnly="1" outline="0" axis="axisRow" fieldPosition="1"/>
    </format>
    <format dxfId="22">
      <pivotArea dataOnly="0" labelOnly="1" outline="0" fieldPosition="0">
        <references count="1">
          <reference field="3" count="0"/>
        </references>
      </pivotArea>
    </format>
    <format dxfId="21">
      <pivotArea dataOnly="0" labelOnly="1" grandCol="1" outline="0" fieldPosition="0"/>
    </format>
    <format dxfId="20">
      <pivotArea field="13" type="button" dataOnly="0" labelOnly="1" outline="0" axis="axisRow" fieldPosition="0"/>
    </format>
    <format dxfId="19">
      <pivotArea field="12" type="button" dataOnly="0" labelOnly="1" outline="0" axis="axisRow" fieldPosition="1"/>
    </format>
    <format dxfId="18">
      <pivotArea dataOnly="0" labelOnly="1" outline="0" fieldPosition="0">
        <references count="1">
          <reference field="3" count="0"/>
        </references>
      </pivotArea>
    </format>
    <format dxfId="17">
      <pivotArea dataOnly="0" labelOnly="1" grandCol="1" outline="0" fieldPosition="0"/>
    </format>
    <format dxfId="16">
      <pivotArea field="13" type="button" dataOnly="0" labelOnly="1" outline="0" axis="axisRow" fieldPosition="0"/>
    </format>
    <format dxfId="15">
      <pivotArea field="12" type="button" dataOnly="0" labelOnly="1" outline="0" axis="axisRow" fieldPosition="1"/>
    </format>
    <format dxfId="14">
      <pivotArea dataOnly="0" labelOnly="1" outline="0" fieldPosition="0">
        <references count="1">
          <reference field="3" count="0"/>
        </references>
      </pivotArea>
    </format>
    <format dxfId="13">
      <pivotArea dataOnly="0" labelOnly="1" grandCol="1" outline="0" fieldPosition="0"/>
    </format>
    <format dxfId="12">
      <pivotArea dataOnly="0" labelOnly="1" outline="0" fieldPosition="0">
        <references count="2">
          <reference field="12" count="1">
            <x v="0"/>
          </reference>
          <reference field="13" count="1" selected="0">
            <x v="0"/>
          </reference>
        </references>
      </pivotArea>
    </format>
    <format dxfId="11">
      <pivotArea dataOnly="0" labelOnly="1" outline="0" fieldPosition="0">
        <references count="2">
          <reference field="12" count="1">
            <x v="1"/>
          </reference>
          <reference field="13" count="1" selected="0">
            <x v="1"/>
          </reference>
        </references>
      </pivotArea>
    </format>
    <format dxfId="10">
      <pivotArea dataOnly="0" labelOnly="1" outline="0" fieldPosition="0">
        <references count="2">
          <reference field="12" count="1">
            <x v="2"/>
          </reference>
          <reference field="13"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9CD954-F133-41DD-8AD3-092C953B0B93}" name="Table1" displayName="Table1" ref="A2:G15" totalsRowShown="0" headerRowDxfId="51" dataDxfId="50">
  <autoFilter ref="A2:G15" xr:uid="{F09CD954-F133-41DD-8AD3-092C953B0B93}"/>
  <tableColumns count="7">
    <tableColumn id="1" xr3:uid="{2087D245-D88C-4C5C-8201-8BF3B24B3421}" name="No" dataDxfId="49"/>
    <tableColumn id="2" xr3:uid="{D8BF8EF0-6700-40D4-BD35-E8B7E7D49843}" name="Variabel" dataDxfId="48"/>
    <tableColumn id="3" xr3:uid="{8703EC6E-A967-4B1C-A830-EDD7F9E5DD36}" name="Alias" dataDxfId="47"/>
    <tableColumn id="4" xr3:uid="{76BEAAC6-FC11-421F-8348-5F53BBCD5D24}" name="Definisi" dataDxfId="46"/>
    <tableColumn id="5" xr3:uid="{95B10392-9557-4EAE-997B-ACCDC360A58D}" name="Refererensi" dataDxfId="45"/>
    <tableColumn id="6" xr3:uid="{D521DAC4-B280-4A92-8C0D-223CB9988B41}" name="Tife Data" dataDxfId="44"/>
    <tableColumn id="7" xr3:uid="{F0BE6DD7-401B-49B2-A988-19A12E5E8457}" name="Bentuk Isian" dataDxfId="43"/>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43A10A-E37E-48C4-B507-118F9752F0AA}" name="cagar_Budaya" displayName="cagar_Budaya" ref="A1:N17" totalsRowShown="0" headerRowDxfId="42">
  <autoFilter ref="A1:N17" xr:uid="{3543A10A-E37E-48C4-B507-118F9752F0AA}"/>
  <tableColumns count="14">
    <tableColumn id="1" xr3:uid="{B963450A-D1DB-4126-9649-E931EA494115}" name="No" dataDxfId="41"/>
    <tableColumn id="2" xr3:uid="{971479FB-B130-49E4-BEEC-81CD6D939771}" name="Nama Cagar Budaya"/>
    <tableColumn id="9" xr3:uid="{1781C063-38C1-4DC0-A1F7-9A9E4A58985F}" name="Kode Cagar Budaya" dataDxfId="40"/>
    <tableColumn id="10" xr3:uid="{B911950E-6928-425E-900B-8715F69E1F19}" name="Cagar Budaya" dataDxfId="39">
      <calculatedColumnFormula>VLOOKUP(cagar_Budaya[[#This Row],[Kode Cagar Budaya]],cabud[],2,0)</calculatedColumnFormula>
    </tableColumn>
    <tableColumn id="3" xr3:uid="{7D264FB6-9BAB-4C39-8F88-DFB56AABB890}" name="Bentuk fisik cagar budaya"/>
    <tableColumn id="4" xr3:uid="{ADDECD80-A53B-4396-9CB1-E2B8B0AB5F17}" name="Tempat Penyimpanan"/>
    <tableColumn id="5" xr3:uid="{6D3C46B4-3FEC-40C9-B4F9-C41F934A9D46}" name="Alamat"/>
    <tableColumn id="8" xr3:uid="{6BB5042F-8D59-4335-9BDE-9BA65E33F353}" name="Kode Desa" dataDxfId="38">
      <calculatedColumnFormula>VLOOKUP(cagar_Budaya[[#This Row],[Desa]],kd_ds[],2,0)</calculatedColumnFormula>
    </tableColumn>
    <tableColumn id="7" xr3:uid="{84745975-27A6-4BC0-8B5C-D8BEBD402288}" name="Desa"/>
    <tableColumn id="11" xr3:uid="{8E92432C-9EF7-4367-B2C6-97D2AAC066F0}" name="Kode Kecamatan" dataDxfId="37">
      <calculatedColumnFormula>VLOOKUP(cagar_Budaya[[#This Row],[Desa]],kd_ds[],4,0)</calculatedColumnFormula>
    </tableColumn>
    <tableColumn id="12" xr3:uid="{D5171142-D9B7-492C-A8C4-B7841F424EE2}" name="Kecamatan" dataDxfId="36">
      <calculatedColumnFormula>VLOOKUP(cagar_Budaya[[#This Row],[Desa]],kd_ds[],5,0)</calculatedColumnFormula>
    </tableColumn>
    <tableColumn id="6" xr3:uid="{3A905805-2768-485D-A79C-3E5111D8F135}" name="Tahun Pembuatan" dataDxfId="35"/>
    <tableColumn id="13" xr3:uid="{5414AEF9-3FAD-4631-837B-7CE86F3ED6BC}" name="Priodesasi Tahun" dataDxfId="34"/>
    <tableColumn id="14" xr3:uid="{9E0A2476-4DB5-401E-A37B-31F4F2523786}" name="Priodesasi*" dataDxfId="33">
      <calculatedColumnFormula>VLOOKUP(cagar_Budaya[[#This Row],[Priodesasi Tahun]],cabud_2[],2,0)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CE39C1-1094-4039-A314-BC59C94DE278}" name="cabud" displayName="cabud" ref="A1:B6" totalsRowShown="0">
  <autoFilter ref="A1:B6" xr:uid="{D2CE39C1-1094-4039-A314-BC59C94DE278}"/>
  <tableColumns count="2">
    <tableColumn id="1" xr3:uid="{DBE555C5-E1C8-46D9-BEC4-431A86EE59A1}" name="Node"/>
    <tableColumn id="2" xr3:uid="{801B35EA-3A5E-4726-A539-F5D666384DAC}" name="Cagar Buday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A27731-D67D-4640-8BF2-C4D22687B876}" name="cabud_2" displayName="cabud_2" ref="A10:C21" totalsRowShown="0">
  <autoFilter ref="A10:C21" xr:uid="{2DA27731-D67D-4640-8BF2-C4D22687B876}"/>
  <tableColumns count="3">
    <tableColumn id="1" xr3:uid="{1146A881-7203-4382-AD88-87012FCB93E5}" name=" Tahun Priodesasi"/>
    <tableColumn id="2" xr3:uid="{399181D4-99E7-4AA4-B536-75E53ABBADEC}" name="Priodesai"/>
    <tableColumn id="3" xr3:uid="{A0AC5A02-E872-43FD-BF89-57DEAFCB83FF}" name="keterangan "/>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5352EE-B5D5-45AD-9BBB-C67B574AE34C}" name="kd_ds" displayName="kd_ds" ref="E1:P158" totalsRowShown="0">
  <autoFilter ref="E1:P158" xr:uid="{B05352EE-B5D5-45AD-9BBB-C67B574AE34C}"/>
  <tableColumns count="12">
    <tableColumn id="1" xr3:uid="{AB25AB2B-5A99-4594-BC72-6D206E041B7A}" name="X" dataDxfId="32">
      <calculatedColumnFormula>kd_ds[[#This Row],[Desa/Kelurahan]]</calculatedColumnFormula>
    </tableColumn>
    <tableColumn id="2" xr3:uid="{8EB4D1B9-1864-4AE4-912D-67FB5FEB4957}" name="Kode Desa/Kelurahan"/>
    <tableColumn id="3" xr3:uid="{A7009687-B297-4073-88D1-1B88F9D7DE5A}" name="Desa/Kelurahan"/>
    <tableColumn id="4" xr3:uid="{F1932F2B-1C55-4914-A181-6513181E3F1D}" name="Kode Kecamatan"/>
    <tableColumn id="5" xr3:uid="{7696BCF1-5AD1-4E02-8451-5AA9BCF264B5}" name="Kecamatan"/>
    <tableColumn id="6" xr3:uid="{88FDC221-541A-46B1-BC5B-00BB8C0557DD}" name="Kode Satuan Desa/Kelurahan"/>
    <tableColumn id="7" xr3:uid="{4F7B1C1E-9548-4680-B6D8-29BC33ED68F6}" name="Satuan Desa/Kelurahan"/>
    <tableColumn id="8" xr3:uid="{E0D8C318-FB97-44C0-A221-840E39689A37}" name="Kode Kabupaten"/>
    <tableColumn id="9" xr3:uid="{4D1F1CBB-6E07-45C1-A6F6-2A6C97D820CF}" name="Kabupaten"/>
    <tableColumn id="10" xr3:uid="{13E279CB-9DFF-442E-A8F5-DE013A9989F1}" name="Kode Provinsi"/>
    <tableColumn id="11" xr3:uid="{8D905F34-2A8E-414E-AF10-0D79559689DA}" name="Provinsi"/>
    <tableColumn id="12" xr3:uid="{0180CE81-E10D-4D4B-8844-85BCBD570AB1}" name="Keteranga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A429-5C71-4105-9DBA-FE9D23AE1C56}">
  <dimension ref="A2:G15"/>
  <sheetViews>
    <sheetView topLeftCell="A13" zoomScale="90" zoomScaleNormal="90" workbookViewId="0">
      <selection activeCell="D14" sqref="D14"/>
    </sheetView>
  </sheetViews>
  <sheetFormatPr defaultColWidth="8.85546875" defaultRowHeight="15" x14ac:dyDescent="0.25"/>
  <cols>
    <col min="1" max="1" width="8.85546875" style="3"/>
    <col min="2" max="3" width="23.7109375" style="2" customWidth="1"/>
    <col min="4" max="4" width="63.42578125" style="2" customWidth="1"/>
    <col min="5" max="5" width="35.28515625" style="2" customWidth="1"/>
    <col min="6" max="6" width="15.28515625" style="2" customWidth="1"/>
    <col min="7" max="7" width="44.5703125" style="2" customWidth="1"/>
    <col min="8" max="16384" width="8.85546875" style="2"/>
  </cols>
  <sheetData>
    <row r="2" spans="1:7" x14ac:dyDescent="0.25">
      <c r="A2" s="3" t="s">
        <v>0</v>
      </c>
      <c r="B2" s="2" t="s">
        <v>3</v>
      </c>
      <c r="C2" s="2" t="s">
        <v>1</v>
      </c>
      <c r="D2" s="2" t="s">
        <v>2</v>
      </c>
      <c r="E2" s="2" t="s">
        <v>4</v>
      </c>
      <c r="F2" s="2" t="s">
        <v>6</v>
      </c>
      <c r="G2" s="2" t="s">
        <v>5</v>
      </c>
    </row>
    <row r="3" spans="1:7" ht="75" x14ac:dyDescent="0.25">
      <c r="A3" s="3">
        <v>1</v>
      </c>
      <c r="B3" s="2" t="s">
        <v>8</v>
      </c>
      <c r="C3" s="2" t="s">
        <v>8</v>
      </c>
      <c r="D3" s="1" t="s">
        <v>10</v>
      </c>
      <c r="E3" s="2" t="s">
        <v>9</v>
      </c>
      <c r="F3" s="2" t="s">
        <v>7</v>
      </c>
      <c r="G3" s="1" t="s">
        <v>11</v>
      </c>
    </row>
    <row r="4" spans="1:7" ht="75" x14ac:dyDescent="0.25">
      <c r="A4" s="3">
        <v>2</v>
      </c>
      <c r="B4" s="2" t="s">
        <v>14</v>
      </c>
      <c r="C4" s="2" t="s">
        <v>15</v>
      </c>
      <c r="D4" s="1" t="s">
        <v>12</v>
      </c>
      <c r="E4" s="2" t="s">
        <v>13</v>
      </c>
      <c r="G4" s="1"/>
    </row>
    <row r="5" spans="1:7" ht="60" x14ac:dyDescent="0.25">
      <c r="A5" s="3">
        <v>3</v>
      </c>
      <c r="B5" s="2" t="s">
        <v>18</v>
      </c>
      <c r="C5" s="2" t="s">
        <v>18</v>
      </c>
      <c r="D5" s="1" t="s">
        <v>16</v>
      </c>
      <c r="E5" s="2" t="s">
        <v>17</v>
      </c>
      <c r="G5" s="1"/>
    </row>
    <row r="6" spans="1:7" ht="60" x14ac:dyDescent="0.25">
      <c r="A6" s="3">
        <v>4</v>
      </c>
      <c r="B6" s="2" t="s">
        <v>19</v>
      </c>
      <c r="C6" s="2" t="s">
        <v>19</v>
      </c>
      <c r="D6" s="1" t="s">
        <v>21</v>
      </c>
      <c r="E6" s="2" t="s">
        <v>20</v>
      </c>
      <c r="G6" s="1"/>
    </row>
    <row r="7" spans="1:7" ht="60" x14ac:dyDescent="0.25">
      <c r="A7" s="3">
        <v>5</v>
      </c>
      <c r="B7" s="2" t="s">
        <v>22</v>
      </c>
      <c r="C7" s="2" t="s">
        <v>22</v>
      </c>
      <c r="D7" s="1" t="s">
        <v>24</v>
      </c>
      <c r="E7" s="2" t="s">
        <v>23</v>
      </c>
      <c r="G7" s="1"/>
    </row>
    <row r="8" spans="1:7" ht="60" x14ac:dyDescent="0.25">
      <c r="A8" s="3">
        <v>6</v>
      </c>
      <c r="B8" s="2" t="s">
        <v>25</v>
      </c>
      <c r="C8" s="2" t="s">
        <v>25</v>
      </c>
      <c r="D8" s="1" t="s">
        <v>27</v>
      </c>
      <c r="E8" s="2" t="s">
        <v>26</v>
      </c>
      <c r="G8" s="1"/>
    </row>
    <row r="9" spans="1:7" ht="60" x14ac:dyDescent="0.25">
      <c r="A9" s="3">
        <v>7</v>
      </c>
      <c r="B9" s="2" t="s">
        <v>29</v>
      </c>
      <c r="C9" s="2" t="s">
        <v>29</v>
      </c>
      <c r="D9" s="1" t="s">
        <v>28</v>
      </c>
      <c r="E9" s="2" t="s">
        <v>30</v>
      </c>
      <c r="F9" s="2" t="s">
        <v>7</v>
      </c>
      <c r="G9" s="1" t="s">
        <v>33</v>
      </c>
    </row>
    <row r="10" spans="1:7" ht="60" x14ac:dyDescent="0.25">
      <c r="A10" s="3">
        <v>8</v>
      </c>
      <c r="B10" s="2" t="s">
        <v>34</v>
      </c>
      <c r="C10" s="2" t="s">
        <v>35</v>
      </c>
      <c r="D10" s="1" t="s">
        <v>31</v>
      </c>
      <c r="E10" s="2" t="s">
        <v>32</v>
      </c>
      <c r="G10" s="1"/>
    </row>
    <row r="11" spans="1:7" ht="60" x14ac:dyDescent="0.25">
      <c r="A11" s="3">
        <v>9</v>
      </c>
      <c r="B11" s="2" t="s">
        <v>38</v>
      </c>
      <c r="C11" s="2" t="s">
        <v>38</v>
      </c>
      <c r="D11" s="1" t="s">
        <v>36</v>
      </c>
      <c r="E11" s="2" t="s">
        <v>37</v>
      </c>
      <c r="G11" s="1"/>
    </row>
    <row r="12" spans="1:7" ht="150" x14ac:dyDescent="0.25">
      <c r="A12" s="3">
        <v>10</v>
      </c>
      <c r="B12" s="2" t="s">
        <v>485</v>
      </c>
      <c r="C12" s="2" t="s">
        <v>486</v>
      </c>
      <c r="D12" s="1" t="s">
        <v>487</v>
      </c>
      <c r="E12" s="2" t="s">
        <v>488</v>
      </c>
      <c r="G12" s="1" t="s">
        <v>489</v>
      </c>
    </row>
    <row r="13" spans="1:7" ht="150" x14ac:dyDescent="0.25">
      <c r="A13" s="3">
        <v>11</v>
      </c>
      <c r="B13" s="2" t="s">
        <v>139</v>
      </c>
      <c r="C13" s="2" t="s">
        <v>139</v>
      </c>
      <c r="D13" s="1" t="s">
        <v>495</v>
      </c>
      <c r="E13" s="2" t="s">
        <v>490</v>
      </c>
      <c r="G13" s="2" t="s">
        <v>491</v>
      </c>
    </row>
    <row r="14" spans="1:7" ht="150" x14ac:dyDescent="0.25">
      <c r="A14" s="3">
        <v>12</v>
      </c>
      <c r="B14" s="2" t="s">
        <v>391</v>
      </c>
      <c r="C14" s="2" t="s">
        <v>492</v>
      </c>
      <c r="D14" s="1" t="s">
        <v>496</v>
      </c>
      <c r="E14" s="2" t="s">
        <v>493</v>
      </c>
      <c r="G14" s="2" t="s">
        <v>491</v>
      </c>
    </row>
    <row r="15" spans="1:7" ht="150" x14ac:dyDescent="0.25">
      <c r="A15" s="3">
        <v>13</v>
      </c>
      <c r="B15" s="2" t="s">
        <v>151</v>
      </c>
      <c r="C15" s="2" t="s">
        <v>151</v>
      </c>
      <c r="D15" s="1" t="s">
        <v>497</v>
      </c>
      <c r="E15" s="2" t="s">
        <v>494</v>
      </c>
      <c r="G15" s="2" t="s">
        <v>491</v>
      </c>
    </row>
  </sheetData>
  <phoneticPr fontId="1" type="noConversion"/>
  <pageMargins left="0.7" right="0.7" top="0.75" bottom="0.75" header="0.3" footer="0.3"/>
  <pageSetup orientation="portrait" horizontalDpi="360" verticalDpi="36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2714-204C-4A5C-8422-866F37678741}">
  <dimension ref="A1:R17"/>
  <sheetViews>
    <sheetView topLeftCell="C1" workbookViewId="0">
      <selection activeCell="F10" sqref="F10"/>
    </sheetView>
  </sheetViews>
  <sheetFormatPr defaultRowHeight="15" x14ac:dyDescent="0.25"/>
  <cols>
    <col min="1" max="1" width="8.85546875" style="6"/>
    <col min="2" max="2" width="66" bestFit="1" customWidth="1"/>
    <col min="3" max="3" width="10.28515625" style="6" customWidth="1"/>
    <col min="4" max="4" width="23.42578125" customWidth="1"/>
    <col min="5" max="5" width="21.42578125" bestFit="1" customWidth="1"/>
    <col min="6" max="6" width="21.42578125" customWidth="1"/>
    <col min="8" max="8" width="14.28515625" bestFit="1" customWidth="1"/>
    <col min="9" max="9" width="11.5703125" bestFit="1" customWidth="1"/>
    <col min="10" max="11" width="11.5703125" customWidth="1"/>
    <col min="12" max="12" width="18.42578125" customWidth="1"/>
    <col min="13" max="13" width="18.42578125" style="6" customWidth="1"/>
    <col min="14" max="14" width="29.5703125" style="6" bestFit="1" customWidth="1"/>
  </cols>
  <sheetData>
    <row r="1" spans="1:18" s="4" customFormat="1" ht="45" x14ac:dyDescent="0.25">
      <c r="A1" s="4" t="s">
        <v>0</v>
      </c>
      <c r="B1" s="4" t="s">
        <v>64</v>
      </c>
      <c r="C1" s="4" t="s">
        <v>117</v>
      </c>
      <c r="D1" s="4" t="s">
        <v>8</v>
      </c>
      <c r="E1" s="4" t="s">
        <v>134</v>
      </c>
      <c r="F1" s="4" t="s">
        <v>66</v>
      </c>
      <c r="G1" s="4" t="s">
        <v>68</v>
      </c>
      <c r="H1" s="4" t="s">
        <v>484</v>
      </c>
      <c r="I1" s="4" t="s">
        <v>151</v>
      </c>
      <c r="J1" s="4" t="s">
        <v>138</v>
      </c>
      <c r="K1" s="4" t="s">
        <v>139</v>
      </c>
      <c r="L1" s="5" t="s">
        <v>70</v>
      </c>
      <c r="M1" s="4" t="s">
        <v>130</v>
      </c>
      <c r="N1" s="4" t="s">
        <v>131</v>
      </c>
    </row>
    <row r="2" spans="1:18" x14ac:dyDescent="0.25">
      <c r="A2" s="6">
        <v>1</v>
      </c>
      <c r="B2" t="s">
        <v>65</v>
      </c>
      <c r="C2" s="6">
        <v>1</v>
      </c>
      <c r="D2" t="str">
        <f>VLOOKUP(cagar_Budaya[[#This Row],[Kode Cagar Budaya]],cabud[],2,0)</f>
        <v>benda cagar budaya</v>
      </c>
      <c r="E2" t="s">
        <v>135</v>
      </c>
      <c r="F2" t="s">
        <v>67</v>
      </c>
      <c r="G2" t="s">
        <v>69</v>
      </c>
      <c r="H2" t="str">
        <f>VLOOKUP(cagar_Budaya[[#This Row],[Desa]],kd_ds[],2,0)</f>
        <v>63.11.05.2011</v>
      </c>
      <c r="I2" t="s">
        <v>355</v>
      </c>
      <c r="J2" t="str">
        <f>VLOOKUP(cagar_Budaya[[#This Row],[Desa]],kd_ds[],4,0)</f>
        <v>63.11.05</v>
      </c>
      <c r="K2" t="str">
        <f>VLOOKUP(cagar_Budaya[[#This Row],[Desa]],kd_ds[],5,0)</f>
        <v>Lampihong</v>
      </c>
      <c r="L2" s="7" t="s">
        <v>71</v>
      </c>
      <c r="M2" s="6" t="s">
        <v>120</v>
      </c>
      <c r="N2" s="6" t="str">
        <f>VLOOKUP(cagar_Budaya[[#This Row],[Priodesasi Tahun]],cabud_2[],2,0)</f>
        <v>Masa Penjajahan dan Kolonialisme</v>
      </c>
      <c r="Q2" t="s">
        <v>128</v>
      </c>
      <c r="R2" t="s">
        <v>42</v>
      </c>
    </row>
    <row r="3" spans="1:18" x14ac:dyDescent="0.25">
      <c r="A3" s="6">
        <v>2</v>
      </c>
      <c r="B3" t="s">
        <v>72</v>
      </c>
      <c r="C3" s="6">
        <v>1</v>
      </c>
      <c r="D3" t="str">
        <f>VLOOKUP(cagar_Budaya[[#This Row],[Kode Cagar Budaya]],cabud[],2,0)</f>
        <v>benda cagar budaya</v>
      </c>
      <c r="E3" t="s">
        <v>73</v>
      </c>
      <c r="F3" t="s">
        <v>67</v>
      </c>
      <c r="G3" t="s">
        <v>69</v>
      </c>
      <c r="H3" t="str">
        <f>VLOOKUP(cagar_Budaya[[#This Row],[Desa]],kd_ds[],2,0)</f>
        <v>63.11.05.2011</v>
      </c>
      <c r="I3" t="s">
        <v>355</v>
      </c>
      <c r="J3" t="str">
        <f>VLOOKUP(cagar_Budaya[[#This Row],[Desa]],kd_ds[],4,0)</f>
        <v>63.11.05</v>
      </c>
      <c r="K3" t="str">
        <f>VLOOKUP(cagar_Budaya[[#This Row],[Desa]],kd_ds[],5,0)</f>
        <v>Lampihong</v>
      </c>
      <c r="L3" s="7" t="s">
        <v>74</v>
      </c>
      <c r="M3" s="6" t="s">
        <v>120</v>
      </c>
      <c r="N3" s="6" t="str">
        <f>VLOOKUP(cagar_Budaya[[#This Row],[Priodesasi Tahun]],cabud_2[],2,0)</f>
        <v>Masa Penjajahan dan Kolonialisme</v>
      </c>
      <c r="Q3" t="s">
        <v>118</v>
      </c>
      <c r="R3" t="s">
        <v>44</v>
      </c>
    </row>
    <row r="4" spans="1:18" x14ac:dyDescent="0.25">
      <c r="A4" s="6">
        <v>3</v>
      </c>
      <c r="B4" t="s">
        <v>75</v>
      </c>
      <c r="C4" s="6">
        <v>1</v>
      </c>
      <c r="D4" t="str">
        <f>VLOOKUP(cagar_Budaya[[#This Row],[Kode Cagar Budaya]],cabud[],2,0)</f>
        <v>benda cagar budaya</v>
      </c>
      <c r="E4" t="s">
        <v>76</v>
      </c>
      <c r="F4" t="s">
        <v>67</v>
      </c>
      <c r="G4" t="s">
        <v>69</v>
      </c>
      <c r="H4" t="str">
        <f>VLOOKUP(cagar_Budaya[[#This Row],[Desa]],kd_ds[],2,0)</f>
        <v>63.11.05.2011</v>
      </c>
      <c r="I4" t="s">
        <v>355</v>
      </c>
      <c r="J4" t="str">
        <f>VLOOKUP(cagar_Budaya[[#This Row],[Desa]],kd_ds[],4,0)</f>
        <v>63.11.05</v>
      </c>
      <c r="K4" t="str">
        <f>VLOOKUP(cagar_Budaya[[#This Row],[Desa]],kd_ds[],5,0)</f>
        <v>Lampihong</v>
      </c>
      <c r="L4" s="7" t="s">
        <v>74</v>
      </c>
      <c r="M4" s="6" t="s">
        <v>120</v>
      </c>
      <c r="N4" s="6" t="str">
        <f>VLOOKUP(cagar_Budaya[[#This Row],[Priodesasi Tahun]],cabud_2[],2,0)</f>
        <v>Masa Penjajahan dan Kolonialisme</v>
      </c>
      <c r="Q4" t="s">
        <v>119</v>
      </c>
      <c r="R4" t="s">
        <v>46</v>
      </c>
    </row>
    <row r="5" spans="1:18" x14ac:dyDescent="0.25">
      <c r="A5" s="6">
        <v>4</v>
      </c>
      <c r="B5" t="s">
        <v>77</v>
      </c>
      <c r="C5" s="6">
        <v>1</v>
      </c>
      <c r="D5" t="str">
        <f>VLOOKUP(cagar_Budaya[[#This Row],[Kode Cagar Budaya]],cabud[],2,0)</f>
        <v>benda cagar budaya</v>
      </c>
      <c r="E5" t="s">
        <v>78</v>
      </c>
      <c r="F5" t="s">
        <v>79</v>
      </c>
      <c r="G5" t="s">
        <v>80</v>
      </c>
      <c r="H5" t="str">
        <f>VLOOKUP(cagar_Budaya[[#This Row],[Desa]],kd_ds[],2,0)</f>
        <v>63.11.07.1001</v>
      </c>
      <c r="I5" t="s">
        <v>80</v>
      </c>
      <c r="J5" t="str">
        <f>VLOOKUP(cagar_Budaya[[#This Row],[Desa]],kd_ds[],4,0)</f>
        <v>63.11.07</v>
      </c>
      <c r="K5" t="str">
        <f>VLOOKUP(cagar_Budaya[[#This Row],[Desa]],kd_ds[],5,0)</f>
        <v>Paringin Selatan</v>
      </c>
      <c r="L5" s="7" t="s">
        <v>81</v>
      </c>
      <c r="M5" s="6" t="s">
        <v>128</v>
      </c>
      <c r="N5" s="6" t="str">
        <f>VLOOKUP(cagar_Budaya[[#This Row],[Priodesasi Tahun]],cabud_2[],2,0)</f>
        <v>Masa Prasejarah</v>
      </c>
      <c r="Q5" t="s">
        <v>120</v>
      </c>
      <c r="R5" t="s">
        <v>48</v>
      </c>
    </row>
    <row r="6" spans="1:18" x14ac:dyDescent="0.25">
      <c r="A6" s="6">
        <v>5</v>
      </c>
      <c r="B6" t="s">
        <v>85</v>
      </c>
      <c r="C6" s="6">
        <v>1</v>
      </c>
      <c r="D6" t="str">
        <f>VLOOKUP(cagar_Budaya[[#This Row],[Kode Cagar Budaya]],cabud[],2,0)</f>
        <v>benda cagar budaya</v>
      </c>
      <c r="E6" t="s">
        <v>78</v>
      </c>
      <c r="F6" t="s">
        <v>82</v>
      </c>
      <c r="G6" t="s">
        <v>83</v>
      </c>
      <c r="H6" t="str">
        <f>VLOOKUP(cagar_Budaya[[#This Row],[Desa]],kd_ds[],2,0)</f>
        <v>63.11.01.2010</v>
      </c>
      <c r="I6" t="s">
        <v>172</v>
      </c>
      <c r="J6" t="str">
        <f>VLOOKUP(cagar_Budaya[[#This Row],[Desa]],kd_ds[],4,0)</f>
        <v>63.11.01</v>
      </c>
      <c r="K6" t="str">
        <f>VLOOKUP(cagar_Budaya[[#This Row],[Desa]],kd_ds[],5,0)</f>
        <v>Juai</v>
      </c>
      <c r="L6" s="7" t="s">
        <v>84</v>
      </c>
      <c r="M6" s="6" t="s">
        <v>119</v>
      </c>
      <c r="N6" s="6" t="str">
        <f>VLOOKUP(cagar_Budaya[[#This Row],[Priodesasi Tahun]],cabud_2[],2,0)</f>
        <v>Masa Pengaruh Islam</v>
      </c>
      <c r="Q6" t="s">
        <v>121</v>
      </c>
      <c r="R6" t="s">
        <v>50</v>
      </c>
    </row>
    <row r="7" spans="1:18" x14ac:dyDescent="0.25">
      <c r="A7" s="6">
        <v>6</v>
      </c>
      <c r="B7" t="s">
        <v>86</v>
      </c>
      <c r="C7" s="6">
        <v>1</v>
      </c>
      <c r="D7" t="str">
        <f>VLOOKUP(cagar_Budaya[[#This Row],[Kode Cagar Budaya]],cabud[],2,0)</f>
        <v>benda cagar budaya</v>
      </c>
      <c r="E7" t="s">
        <v>78</v>
      </c>
      <c r="F7" t="s">
        <v>82</v>
      </c>
      <c r="G7" t="s">
        <v>83</v>
      </c>
      <c r="H7" t="str">
        <f>VLOOKUP(cagar_Budaya[[#This Row],[Desa]],kd_ds[],2,0)</f>
        <v>63.11.01.2010</v>
      </c>
      <c r="I7" t="s">
        <v>172</v>
      </c>
      <c r="J7" t="str">
        <f>VLOOKUP(cagar_Budaya[[#This Row],[Desa]],kd_ds[],4,0)</f>
        <v>63.11.01</v>
      </c>
      <c r="K7" t="str">
        <f>VLOOKUP(cagar_Budaya[[#This Row],[Desa]],kd_ds[],5,0)</f>
        <v>Juai</v>
      </c>
      <c r="L7" s="7" t="s">
        <v>84</v>
      </c>
      <c r="M7" s="6" t="s">
        <v>119</v>
      </c>
      <c r="N7" s="6" t="str">
        <f>VLOOKUP(cagar_Budaya[[#This Row],[Priodesasi Tahun]],cabud_2[],2,0)</f>
        <v>Masa Pengaruh Islam</v>
      </c>
      <c r="Q7" t="s">
        <v>122</v>
      </c>
      <c r="R7" t="s">
        <v>52</v>
      </c>
    </row>
    <row r="8" spans="1:18" x14ac:dyDescent="0.25">
      <c r="A8" s="6">
        <v>7</v>
      </c>
      <c r="B8" t="s">
        <v>87</v>
      </c>
      <c r="C8" s="6">
        <v>1</v>
      </c>
      <c r="D8" t="str">
        <f>VLOOKUP(cagar_Budaya[[#This Row],[Kode Cagar Budaya]],cabud[],2,0)</f>
        <v>benda cagar budaya</v>
      </c>
      <c r="E8" t="s">
        <v>78</v>
      </c>
      <c r="F8" t="s">
        <v>82</v>
      </c>
      <c r="G8" t="s">
        <v>83</v>
      </c>
      <c r="H8" t="str">
        <f>VLOOKUP(cagar_Budaya[[#This Row],[Desa]],kd_ds[],2,0)</f>
        <v>63.11.01.2010</v>
      </c>
      <c r="I8" t="s">
        <v>172</v>
      </c>
      <c r="J8" t="str">
        <f>VLOOKUP(cagar_Budaya[[#This Row],[Desa]],kd_ds[],4,0)</f>
        <v>63.11.01</v>
      </c>
      <c r="K8" t="str">
        <f>VLOOKUP(cagar_Budaya[[#This Row],[Desa]],kd_ds[],5,0)</f>
        <v>Juai</v>
      </c>
      <c r="L8" s="7" t="s">
        <v>84</v>
      </c>
      <c r="M8" s="6" t="s">
        <v>119</v>
      </c>
      <c r="N8" s="6" t="str">
        <f>VLOOKUP(cagar_Budaya[[#This Row],[Priodesasi Tahun]],cabud_2[],2,0)</f>
        <v>Masa Pengaruh Islam</v>
      </c>
      <c r="Q8" t="s">
        <v>123</v>
      </c>
      <c r="R8" t="s">
        <v>54</v>
      </c>
    </row>
    <row r="9" spans="1:18" x14ac:dyDescent="0.25">
      <c r="A9" s="6">
        <v>8</v>
      </c>
      <c r="B9" t="s">
        <v>88</v>
      </c>
      <c r="C9" s="6">
        <v>2</v>
      </c>
      <c r="D9" t="str">
        <f>VLOOKUP(cagar_Budaya[[#This Row],[Kode Cagar Budaya]],cabud[],2,0)</f>
        <v>bangunan cagar budaya</v>
      </c>
      <c r="E9" t="s">
        <v>89</v>
      </c>
      <c r="F9" t="s">
        <v>67</v>
      </c>
      <c r="G9" t="s">
        <v>69</v>
      </c>
      <c r="H9" t="str">
        <f>VLOOKUP(cagar_Budaya[[#This Row],[Desa]],kd_ds[],2,0)</f>
        <v>63.11.05.2011</v>
      </c>
      <c r="I9" t="s">
        <v>355</v>
      </c>
      <c r="J9" t="str">
        <f>VLOOKUP(cagar_Budaya[[#This Row],[Desa]],kd_ds[],4,0)</f>
        <v>63.11.05</v>
      </c>
      <c r="K9" t="str">
        <f>VLOOKUP(cagar_Budaya[[#This Row],[Desa]],kd_ds[],5,0)</f>
        <v>Lampihong</v>
      </c>
      <c r="L9" s="7">
        <v>1937</v>
      </c>
      <c r="M9" s="6" t="s">
        <v>120</v>
      </c>
      <c r="N9" s="6" t="str">
        <f>VLOOKUP(cagar_Budaya[[#This Row],[Priodesasi Tahun]],cabud_2[],2,0)</f>
        <v>Masa Penjajahan dan Kolonialisme</v>
      </c>
      <c r="Q9" t="s">
        <v>124</v>
      </c>
      <c r="R9" t="s">
        <v>56</v>
      </c>
    </row>
    <row r="10" spans="1:18" x14ac:dyDescent="0.25">
      <c r="A10" s="6">
        <v>9</v>
      </c>
      <c r="B10" t="s">
        <v>90</v>
      </c>
      <c r="C10" s="6">
        <v>2</v>
      </c>
      <c r="D10" t="str">
        <f>VLOOKUP(cagar_Budaya[[#This Row],[Kode Cagar Budaya]],cabud[],2,0)</f>
        <v>bangunan cagar budaya</v>
      </c>
      <c r="E10" t="s">
        <v>89</v>
      </c>
      <c r="G10" t="s">
        <v>91</v>
      </c>
      <c r="H10" t="str">
        <f>VLOOKUP(cagar_Budaya[[#This Row],[Desa]],kd_ds[],2,0)</f>
        <v>63.11.01.2001</v>
      </c>
      <c r="I10" t="s">
        <v>148</v>
      </c>
      <c r="J10" t="str">
        <f>VLOOKUP(cagar_Budaya[[#This Row],[Desa]],kd_ds[],4,0)</f>
        <v>63.11.01</v>
      </c>
      <c r="K10" t="str">
        <f>VLOOKUP(cagar_Budaya[[#This Row],[Desa]],kd_ds[],5,0)</f>
        <v>Juai</v>
      </c>
      <c r="L10" s="7">
        <v>1924</v>
      </c>
      <c r="M10" s="6" t="s">
        <v>120</v>
      </c>
      <c r="N10" s="6" t="str">
        <f>VLOOKUP(cagar_Budaya[[#This Row],[Priodesasi Tahun]],cabud_2[],2,0)</f>
        <v>Masa Penjajahan dan Kolonialisme</v>
      </c>
      <c r="Q10" t="s">
        <v>125</v>
      </c>
      <c r="R10" t="s">
        <v>58</v>
      </c>
    </row>
    <row r="11" spans="1:18" x14ac:dyDescent="0.25">
      <c r="A11" s="6">
        <v>10</v>
      </c>
      <c r="B11" t="s">
        <v>92</v>
      </c>
      <c r="C11" s="6">
        <v>2</v>
      </c>
      <c r="D11" t="str">
        <f>VLOOKUP(cagar_Budaya[[#This Row],[Kode Cagar Budaya]],cabud[],2,0)</f>
        <v>bangunan cagar budaya</v>
      </c>
      <c r="E11" t="s">
        <v>93</v>
      </c>
      <c r="G11" t="s">
        <v>94</v>
      </c>
      <c r="H11" t="str">
        <f>VLOOKUP(cagar_Budaya[[#This Row],[Desa]],kd_ds[],2,0)</f>
        <v>63.11.06.2022</v>
      </c>
      <c r="I11" t="s">
        <v>416</v>
      </c>
      <c r="J11" t="str">
        <f>VLOOKUP(cagar_Budaya[[#This Row],[Desa]],kd_ds[],4,0)</f>
        <v>63.11.06</v>
      </c>
      <c r="K11" t="str">
        <f>VLOOKUP(cagar_Budaya[[#This Row],[Desa]],kd_ds[],5,0)</f>
        <v>Paringin</v>
      </c>
      <c r="L11" s="7" t="s">
        <v>95</v>
      </c>
      <c r="M11" s="6" t="s">
        <v>120</v>
      </c>
      <c r="N11" s="6" t="str">
        <f>VLOOKUP(cagar_Budaya[[#This Row],[Priodesasi Tahun]],cabud_2[],2,0)</f>
        <v>Masa Penjajahan dan Kolonialisme</v>
      </c>
      <c r="Q11" t="s">
        <v>126</v>
      </c>
      <c r="R11" t="s">
        <v>60</v>
      </c>
    </row>
    <row r="12" spans="1:18" x14ac:dyDescent="0.25">
      <c r="A12" s="6">
        <v>11</v>
      </c>
      <c r="B12" t="s">
        <v>96</v>
      </c>
      <c r="C12" s="6">
        <v>2</v>
      </c>
      <c r="D12" t="str">
        <f>VLOOKUP(cagar_Budaya[[#This Row],[Kode Cagar Budaya]],cabud[],2,0)</f>
        <v>bangunan cagar budaya</v>
      </c>
      <c r="E12" t="s">
        <v>89</v>
      </c>
      <c r="G12" t="s">
        <v>97</v>
      </c>
      <c r="H12" t="str">
        <f>VLOOKUP(cagar_Budaya[[#This Row],[Desa]],kd_ds[],2,0)</f>
        <v>63.11.04.2006</v>
      </c>
      <c r="I12" t="s">
        <v>307</v>
      </c>
      <c r="J12" t="str">
        <f>VLOOKUP(cagar_Budaya[[#This Row],[Desa]],kd_ds[],4,0)</f>
        <v>63.11.04</v>
      </c>
      <c r="K12" t="str">
        <f>VLOOKUP(cagar_Budaya[[#This Row],[Desa]],kd_ds[],5,0)</f>
        <v>Batu Mandi</v>
      </c>
      <c r="L12" s="7">
        <v>1939</v>
      </c>
      <c r="M12" s="6" t="s">
        <v>120</v>
      </c>
      <c r="N12" s="6" t="str">
        <f>VLOOKUP(cagar_Budaya[[#This Row],[Priodesasi Tahun]],cabud_2[],2,0)</f>
        <v>Masa Penjajahan dan Kolonialisme</v>
      </c>
      <c r="Q12" t="s">
        <v>127</v>
      </c>
      <c r="R12" t="s">
        <v>62</v>
      </c>
    </row>
    <row r="13" spans="1:18" x14ac:dyDescent="0.25">
      <c r="A13" s="6">
        <v>12</v>
      </c>
      <c r="B13" t="s">
        <v>98</v>
      </c>
      <c r="C13" s="6">
        <v>2</v>
      </c>
      <c r="D13" t="str">
        <f>VLOOKUP(cagar_Budaya[[#This Row],[Kode Cagar Budaya]],cabud[],2,0)</f>
        <v>bangunan cagar budaya</v>
      </c>
      <c r="E13" t="s">
        <v>89</v>
      </c>
      <c r="F13" t="s">
        <v>99</v>
      </c>
      <c r="G13" t="s">
        <v>100</v>
      </c>
      <c r="H13" t="str">
        <f>VLOOKUP(cagar_Budaya[[#This Row],[Desa]],kd_ds[],2,0)</f>
        <v>63.11.07.2016</v>
      </c>
      <c r="I13" t="s">
        <v>455</v>
      </c>
      <c r="J13" t="str">
        <f>VLOOKUP(cagar_Budaya[[#This Row],[Desa]],kd_ds[],4,0)</f>
        <v>63.11.07</v>
      </c>
      <c r="K13" t="str">
        <f>VLOOKUP(cagar_Budaya[[#This Row],[Desa]],kd_ds[],5,0)</f>
        <v>Paringin Selatan</v>
      </c>
      <c r="L13" s="7">
        <v>1942</v>
      </c>
      <c r="M13" s="6" t="s">
        <v>120</v>
      </c>
      <c r="N13" s="6" t="str">
        <f>VLOOKUP(cagar_Budaya[[#This Row],[Priodesasi Tahun]],cabud_2[],2,0)</f>
        <v>Masa Penjajahan dan Kolonialisme</v>
      </c>
    </row>
    <row r="14" spans="1:18" x14ac:dyDescent="0.25">
      <c r="A14" s="6">
        <v>13</v>
      </c>
      <c r="B14" t="s">
        <v>101</v>
      </c>
      <c r="C14" s="6">
        <v>3</v>
      </c>
      <c r="D14" t="str">
        <f>VLOOKUP(cagar_Budaya[[#This Row],[Kode Cagar Budaya]],cabud[],2,0)</f>
        <v>struktur cagar budaya</v>
      </c>
      <c r="E14" t="s">
        <v>132</v>
      </c>
      <c r="F14" t="s">
        <v>102</v>
      </c>
      <c r="G14" t="s">
        <v>102</v>
      </c>
      <c r="H14" t="str">
        <f>VLOOKUP(cagar_Budaya[[#This Row],[Desa]],kd_ds[],2,0)</f>
        <v>63.11.05.2022</v>
      </c>
      <c r="I14" t="s">
        <v>377</v>
      </c>
      <c r="J14" t="str">
        <f>VLOOKUP(cagar_Budaya[[#This Row],[Desa]],kd_ds[],4,0)</f>
        <v>63.11.05</v>
      </c>
      <c r="K14" t="str">
        <f>VLOOKUP(cagar_Budaya[[#This Row],[Desa]],kd_ds[],5,0)</f>
        <v>Lampihong</v>
      </c>
      <c r="L14" s="7">
        <v>1942</v>
      </c>
      <c r="M14" s="6" t="s">
        <v>120</v>
      </c>
      <c r="N14" s="6" t="str">
        <f>VLOOKUP(cagar_Budaya[[#This Row],[Priodesasi Tahun]],cabud_2[],2,0)</f>
        <v>Masa Penjajahan dan Kolonialisme</v>
      </c>
    </row>
    <row r="15" spans="1:18" x14ac:dyDescent="0.25">
      <c r="A15" s="6">
        <v>14</v>
      </c>
      <c r="B15" t="s">
        <v>103</v>
      </c>
      <c r="C15" s="6">
        <v>3</v>
      </c>
      <c r="D15" t="str">
        <f>VLOOKUP(cagar_Budaya[[#This Row],[Kode Cagar Budaya]],cabud[],2,0)</f>
        <v>struktur cagar budaya</v>
      </c>
      <c r="E15" t="s">
        <v>133</v>
      </c>
      <c r="G15" t="s">
        <v>83</v>
      </c>
      <c r="H15" t="str">
        <f>VLOOKUP(cagar_Budaya[[#This Row],[Desa]],kd_ds[],2,0)</f>
        <v>63.11.01.2010</v>
      </c>
      <c r="I15" t="s">
        <v>172</v>
      </c>
      <c r="J15" t="str">
        <f>VLOOKUP(cagar_Budaya[[#This Row],[Desa]],kd_ds[],4,0)</f>
        <v>63.11.01</v>
      </c>
      <c r="K15" t="str">
        <f>VLOOKUP(cagar_Budaya[[#This Row],[Desa]],kd_ds[],5,0)</f>
        <v>Juai</v>
      </c>
      <c r="L15" s="7" t="s">
        <v>104</v>
      </c>
      <c r="M15" s="6" t="s">
        <v>119</v>
      </c>
      <c r="N15" s="6" t="str">
        <f>VLOOKUP(cagar_Budaya[[#This Row],[Priodesasi Tahun]],cabud_2[],2,0)</f>
        <v>Masa Pengaruh Islam</v>
      </c>
    </row>
    <row r="16" spans="1:18" x14ac:dyDescent="0.25">
      <c r="A16" s="6">
        <v>15</v>
      </c>
      <c r="B16" t="s">
        <v>105</v>
      </c>
      <c r="C16" s="6">
        <v>3</v>
      </c>
      <c r="D16" t="str">
        <f>VLOOKUP(cagar_Budaya[[#This Row],[Kode Cagar Budaya]],cabud[],2,0)</f>
        <v>struktur cagar budaya</v>
      </c>
      <c r="E16" t="s">
        <v>106</v>
      </c>
      <c r="G16" t="s">
        <v>107</v>
      </c>
      <c r="H16" t="str">
        <f>VLOOKUP(cagar_Budaya[[#This Row],[Desa]],kd_ds[],2,0)</f>
        <v>63.11.06.1019</v>
      </c>
      <c r="I16" t="s">
        <v>107</v>
      </c>
      <c r="J16" t="str">
        <f>VLOOKUP(cagar_Budaya[[#This Row],[Desa]],kd_ds[],4,0)</f>
        <v>63.11.06</v>
      </c>
      <c r="K16" t="str">
        <f>VLOOKUP(cagar_Budaya[[#This Row],[Desa]],kd_ds[],5,0)</f>
        <v>Paringin</v>
      </c>
      <c r="L16" s="7" t="s">
        <v>74</v>
      </c>
      <c r="M16" s="6" t="s">
        <v>120</v>
      </c>
      <c r="N16" s="6" t="str">
        <f>VLOOKUP(cagar_Budaya[[#This Row],[Priodesasi Tahun]],cabud_2[],2,0)</f>
        <v>Masa Penjajahan dan Kolonialisme</v>
      </c>
    </row>
    <row r="17" spans="1:14" x14ac:dyDescent="0.25">
      <c r="A17" s="6">
        <v>16</v>
      </c>
      <c r="B17" t="s">
        <v>108</v>
      </c>
      <c r="C17" s="6">
        <v>3</v>
      </c>
      <c r="D17" t="str">
        <f>VLOOKUP(cagar_Budaya[[#This Row],[Kode Cagar Budaya]],cabud[],2,0)</f>
        <v>struktur cagar budaya</v>
      </c>
      <c r="E17" t="s">
        <v>109</v>
      </c>
      <c r="G17" t="s">
        <v>110</v>
      </c>
      <c r="H17" t="str">
        <f>VLOOKUP(cagar_Budaya[[#This Row],[Desa]],kd_ds[],2,0)</f>
        <v>63.11.03.2010</v>
      </c>
      <c r="I17" t="s">
        <v>261</v>
      </c>
      <c r="J17" t="str">
        <f>VLOOKUP(cagar_Budaya[[#This Row],[Desa]],kd_ds[],4,0)</f>
        <v>63.11.03</v>
      </c>
      <c r="K17" t="str">
        <f>VLOOKUP(cagar_Budaya[[#This Row],[Desa]],kd_ds[],5,0)</f>
        <v>Awayan</v>
      </c>
      <c r="L17" s="7" t="s">
        <v>71</v>
      </c>
      <c r="M17" s="6" t="s">
        <v>120</v>
      </c>
      <c r="N17" s="6" t="str">
        <f>VLOOKUP(cagar_Budaya[[#This Row],[Priodesasi Tahun]],cabud_2[],2,0)</f>
        <v>Masa Penjajahan dan Kolonialisme</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8CF9-3BAB-4B7A-88A3-7DEE0AAE11B2}">
  <dimension ref="A1:P158"/>
  <sheetViews>
    <sheetView workbookViewId="0">
      <selection activeCell="C24" sqref="C24"/>
    </sheetView>
  </sheetViews>
  <sheetFormatPr defaultRowHeight="15" x14ac:dyDescent="0.25"/>
  <cols>
    <col min="2" max="2" width="33.42578125" bestFit="1" customWidth="1"/>
    <col min="3" max="3" width="39.140625" customWidth="1"/>
    <col min="6" max="6" width="21.140625" customWidth="1"/>
    <col min="7" max="7" width="16.28515625" customWidth="1"/>
    <col min="8" max="8" width="17.140625" customWidth="1"/>
    <col min="9" max="9" width="12.28515625" customWidth="1"/>
    <col min="10" max="10" width="27.42578125" customWidth="1"/>
    <col min="11" max="11" width="22.7109375" customWidth="1"/>
    <col min="12" max="12" width="16.85546875" customWidth="1"/>
    <col min="13" max="13" width="12.140625" customWidth="1"/>
    <col min="14" max="14" width="14.28515625" customWidth="1"/>
    <col min="15" max="15" width="9.5703125" customWidth="1"/>
    <col min="16" max="16" width="12.5703125" customWidth="1"/>
  </cols>
  <sheetData>
    <row r="1" spans="1:16" x14ac:dyDescent="0.25">
      <c r="A1" t="s">
        <v>116</v>
      </c>
      <c r="B1" t="s">
        <v>8</v>
      </c>
      <c r="E1" t="s">
        <v>483</v>
      </c>
      <c r="F1" t="s">
        <v>136</v>
      </c>
      <c r="G1" t="s">
        <v>137</v>
      </c>
      <c r="H1" t="s">
        <v>138</v>
      </c>
      <c r="I1" t="s">
        <v>139</v>
      </c>
      <c r="J1" t="s">
        <v>140</v>
      </c>
      <c r="K1" t="s">
        <v>141</v>
      </c>
      <c r="L1" t="s">
        <v>142</v>
      </c>
      <c r="M1" t="s">
        <v>143</v>
      </c>
      <c r="N1" t="s">
        <v>144</v>
      </c>
      <c r="O1" t="s">
        <v>145</v>
      </c>
      <c r="P1" t="s">
        <v>146</v>
      </c>
    </row>
    <row r="2" spans="1:16" x14ac:dyDescent="0.25">
      <c r="A2">
        <v>1</v>
      </c>
      <c r="B2" t="s">
        <v>111</v>
      </c>
      <c r="E2" t="str">
        <f>kd_ds[[#This Row],[Desa/Kelurahan]]</f>
        <v>Muara Ninian</v>
      </c>
      <c r="F2" t="s">
        <v>147</v>
      </c>
      <c r="G2" t="s">
        <v>148</v>
      </c>
      <c r="H2" t="s">
        <v>149</v>
      </c>
      <c r="I2" t="s">
        <v>150</v>
      </c>
      <c r="J2">
        <v>2</v>
      </c>
      <c r="K2" t="s">
        <v>151</v>
      </c>
      <c r="L2" t="s">
        <v>152</v>
      </c>
      <c r="M2" t="s">
        <v>153</v>
      </c>
      <c r="N2" t="s">
        <v>154</v>
      </c>
      <c r="O2" t="s">
        <v>155</v>
      </c>
    </row>
    <row r="3" spans="1:16" x14ac:dyDescent="0.25">
      <c r="A3">
        <v>2</v>
      </c>
      <c r="B3" t="s">
        <v>112</v>
      </c>
      <c r="E3" t="str">
        <f>kd_ds[[#This Row],[Desa/Kelurahan]]</f>
        <v>Hamarung</v>
      </c>
      <c r="F3" t="s">
        <v>156</v>
      </c>
      <c r="G3" t="s">
        <v>157</v>
      </c>
      <c r="H3" t="s">
        <v>149</v>
      </c>
      <c r="I3" t="s">
        <v>150</v>
      </c>
      <c r="J3">
        <v>2</v>
      </c>
      <c r="K3" t="s">
        <v>151</v>
      </c>
      <c r="L3" t="s">
        <v>152</v>
      </c>
      <c r="M3" t="s">
        <v>153</v>
      </c>
      <c r="N3" t="s">
        <v>154</v>
      </c>
      <c r="O3" t="s">
        <v>155</v>
      </c>
    </row>
    <row r="4" spans="1:16" x14ac:dyDescent="0.25">
      <c r="A4">
        <v>3</v>
      </c>
      <c r="B4" t="s">
        <v>113</v>
      </c>
      <c r="E4" t="str">
        <f>kd_ds[[#This Row],[Desa/Kelurahan]]</f>
        <v>Juai</v>
      </c>
      <c r="F4" t="s">
        <v>158</v>
      </c>
      <c r="G4" t="s">
        <v>150</v>
      </c>
      <c r="H4" t="s">
        <v>149</v>
      </c>
      <c r="I4" t="s">
        <v>150</v>
      </c>
      <c r="J4">
        <v>2</v>
      </c>
      <c r="K4" t="s">
        <v>151</v>
      </c>
      <c r="L4" t="s">
        <v>152</v>
      </c>
      <c r="M4" t="s">
        <v>153</v>
      </c>
      <c r="N4" t="s">
        <v>154</v>
      </c>
      <c r="O4" t="s">
        <v>155</v>
      </c>
    </row>
    <row r="5" spans="1:16" x14ac:dyDescent="0.25">
      <c r="A5">
        <v>4</v>
      </c>
      <c r="B5" t="s">
        <v>114</v>
      </c>
      <c r="E5" t="str">
        <f>kd_ds[[#This Row],[Desa/Kelurahan]]</f>
        <v>Buntu Karau</v>
      </c>
      <c r="F5" t="s">
        <v>159</v>
      </c>
      <c r="G5" t="s">
        <v>160</v>
      </c>
      <c r="H5" t="s">
        <v>149</v>
      </c>
      <c r="I5" t="s">
        <v>150</v>
      </c>
      <c r="J5">
        <v>2</v>
      </c>
      <c r="K5" t="s">
        <v>151</v>
      </c>
      <c r="L5" t="s">
        <v>152</v>
      </c>
      <c r="M5" t="s">
        <v>153</v>
      </c>
      <c r="N5" t="s">
        <v>154</v>
      </c>
      <c r="O5" t="s">
        <v>155</v>
      </c>
    </row>
    <row r="6" spans="1:16" x14ac:dyDescent="0.25">
      <c r="A6">
        <v>5</v>
      </c>
      <c r="B6" t="s">
        <v>115</v>
      </c>
      <c r="E6" t="str">
        <f>kd_ds[[#This Row],[Desa/Kelurahan]]</f>
        <v>Bata</v>
      </c>
      <c r="F6" t="s">
        <v>161</v>
      </c>
      <c r="G6" t="s">
        <v>162</v>
      </c>
      <c r="H6" t="s">
        <v>149</v>
      </c>
      <c r="I6" t="s">
        <v>150</v>
      </c>
      <c r="J6">
        <v>2</v>
      </c>
      <c r="K6" t="s">
        <v>151</v>
      </c>
      <c r="L6" t="s">
        <v>152</v>
      </c>
      <c r="M6" t="s">
        <v>153</v>
      </c>
      <c r="N6" t="s">
        <v>154</v>
      </c>
      <c r="O6" t="s">
        <v>155</v>
      </c>
    </row>
    <row r="7" spans="1:16" x14ac:dyDescent="0.25">
      <c r="E7" t="str">
        <f>kd_ds[[#This Row],[Desa/Kelurahan]]</f>
        <v>Galumbang</v>
      </c>
      <c r="F7" t="s">
        <v>163</v>
      </c>
      <c r="G7" t="s">
        <v>164</v>
      </c>
      <c r="H7" t="s">
        <v>149</v>
      </c>
      <c r="I7" t="s">
        <v>150</v>
      </c>
      <c r="J7">
        <v>2</v>
      </c>
      <c r="K7" t="s">
        <v>151</v>
      </c>
      <c r="L7" t="s">
        <v>152</v>
      </c>
      <c r="M7" t="s">
        <v>153</v>
      </c>
      <c r="N7" t="s">
        <v>154</v>
      </c>
      <c r="O7" t="s">
        <v>155</v>
      </c>
    </row>
    <row r="8" spans="1:16" x14ac:dyDescent="0.25">
      <c r="A8" t="s">
        <v>39</v>
      </c>
      <c r="E8" t="str">
        <f>kd_ds[[#This Row],[Desa/Kelurahan]]</f>
        <v>Sungai Batung</v>
      </c>
      <c r="F8" t="s">
        <v>165</v>
      </c>
      <c r="G8" t="s">
        <v>166</v>
      </c>
      <c r="H8" t="s">
        <v>149</v>
      </c>
      <c r="I8" t="s">
        <v>150</v>
      </c>
      <c r="J8">
        <v>2</v>
      </c>
      <c r="K8" t="s">
        <v>151</v>
      </c>
      <c r="L8" t="s">
        <v>152</v>
      </c>
      <c r="M8" t="s">
        <v>153</v>
      </c>
      <c r="N8" t="s">
        <v>154</v>
      </c>
      <c r="O8" t="s">
        <v>155</v>
      </c>
    </row>
    <row r="9" spans="1:16" x14ac:dyDescent="0.25">
      <c r="E9" t="str">
        <f>kd_ds[[#This Row],[Desa/Kelurahan]]</f>
        <v>Sirap</v>
      </c>
      <c r="F9" t="s">
        <v>167</v>
      </c>
      <c r="G9" t="s">
        <v>168</v>
      </c>
      <c r="H9" t="s">
        <v>149</v>
      </c>
      <c r="I9" t="s">
        <v>150</v>
      </c>
      <c r="J9">
        <v>2</v>
      </c>
      <c r="K9" t="s">
        <v>151</v>
      </c>
      <c r="L9" t="s">
        <v>152</v>
      </c>
      <c r="M9" t="s">
        <v>153</v>
      </c>
      <c r="N9" t="s">
        <v>154</v>
      </c>
      <c r="O9" t="s">
        <v>155</v>
      </c>
    </row>
    <row r="10" spans="1:16" x14ac:dyDescent="0.25">
      <c r="A10" t="s">
        <v>129</v>
      </c>
      <c r="B10" t="s">
        <v>40</v>
      </c>
      <c r="C10" t="s">
        <v>41</v>
      </c>
      <c r="E10" t="str">
        <f>kd_ds[[#This Row],[Desa/Kelurahan]]</f>
        <v>Tigarun</v>
      </c>
      <c r="F10" t="s">
        <v>169</v>
      </c>
      <c r="G10" t="s">
        <v>170</v>
      </c>
      <c r="H10" t="s">
        <v>149</v>
      </c>
      <c r="I10" t="s">
        <v>150</v>
      </c>
      <c r="J10">
        <v>2</v>
      </c>
      <c r="K10" t="s">
        <v>151</v>
      </c>
      <c r="L10" t="s">
        <v>152</v>
      </c>
      <c r="M10" t="s">
        <v>153</v>
      </c>
      <c r="N10" t="s">
        <v>154</v>
      </c>
      <c r="O10" t="s">
        <v>155</v>
      </c>
    </row>
    <row r="11" spans="1:16" x14ac:dyDescent="0.25">
      <c r="A11" t="s">
        <v>128</v>
      </c>
      <c r="B11" t="s">
        <v>42</v>
      </c>
      <c r="C11" t="s">
        <v>43</v>
      </c>
      <c r="E11" t="str">
        <f>kd_ds[[#This Row],[Desa/Kelurahan]]</f>
        <v>Teluk Bayur</v>
      </c>
      <c r="F11" t="s">
        <v>171</v>
      </c>
      <c r="G11" t="s">
        <v>172</v>
      </c>
      <c r="H11" t="s">
        <v>149</v>
      </c>
      <c r="I11" t="s">
        <v>150</v>
      </c>
      <c r="J11">
        <v>2</v>
      </c>
      <c r="K11" t="s">
        <v>151</v>
      </c>
      <c r="L11" t="s">
        <v>152</v>
      </c>
      <c r="M11" t="s">
        <v>153</v>
      </c>
      <c r="N11" t="s">
        <v>154</v>
      </c>
      <c r="O11" t="s">
        <v>155</v>
      </c>
    </row>
    <row r="12" spans="1:16" x14ac:dyDescent="0.25">
      <c r="A12" t="s">
        <v>118</v>
      </c>
      <c r="B12" t="s">
        <v>44</v>
      </c>
      <c r="C12" t="s">
        <v>45</v>
      </c>
      <c r="E12" t="str">
        <f>kd_ds[[#This Row],[Desa/Kelurahan]]</f>
        <v>Pamurus</v>
      </c>
      <c r="F12" t="s">
        <v>173</v>
      </c>
      <c r="G12" t="s">
        <v>174</v>
      </c>
      <c r="H12" t="s">
        <v>149</v>
      </c>
      <c r="I12" t="s">
        <v>150</v>
      </c>
      <c r="J12">
        <v>2</v>
      </c>
      <c r="K12" t="s">
        <v>151</v>
      </c>
      <c r="L12" t="s">
        <v>152</v>
      </c>
      <c r="M12" t="s">
        <v>153</v>
      </c>
      <c r="N12" t="s">
        <v>154</v>
      </c>
      <c r="O12" t="s">
        <v>155</v>
      </c>
    </row>
    <row r="13" spans="1:16" x14ac:dyDescent="0.25">
      <c r="A13" t="s">
        <v>119</v>
      </c>
      <c r="B13" t="s">
        <v>46</v>
      </c>
      <c r="C13" t="s">
        <v>47</v>
      </c>
      <c r="E13" t="str">
        <f>kd_ds[[#This Row],[Desa/Kelurahan]]</f>
        <v>Marias</v>
      </c>
      <c r="F13" t="s">
        <v>175</v>
      </c>
      <c r="G13" t="s">
        <v>176</v>
      </c>
      <c r="H13" t="s">
        <v>149</v>
      </c>
      <c r="I13" t="s">
        <v>150</v>
      </c>
      <c r="J13">
        <v>2</v>
      </c>
      <c r="K13" t="s">
        <v>151</v>
      </c>
      <c r="L13" t="s">
        <v>152</v>
      </c>
      <c r="M13" t="s">
        <v>153</v>
      </c>
      <c r="N13" t="s">
        <v>154</v>
      </c>
      <c r="O13" t="s">
        <v>155</v>
      </c>
    </row>
    <row r="14" spans="1:16" x14ac:dyDescent="0.25">
      <c r="A14" t="s">
        <v>120</v>
      </c>
      <c r="B14" t="s">
        <v>48</v>
      </c>
      <c r="C14" t="s">
        <v>49</v>
      </c>
      <c r="E14" t="str">
        <f>kd_ds[[#This Row],[Desa/Kelurahan]]</f>
        <v>Lalayau</v>
      </c>
      <c r="F14" t="s">
        <v>177</v>
      </c>
      <c r="G14" t="s">
        <v>178</v>
      </c>
      <c r="H14" t="s">
        <v>149</v>
      </c>
      <c r="I14" t="s">
        <v>150</v>
      </c>
      <c r="J14">
        <v>2</v>
      </c>
      <c r="K14" t="s">
        <v>151</v>
      </c>
      <c r="L14" t="s">
        <v>152</v>
      </c>
      <c r="M14" t="s">
        <v>153</v>
      </c>
      <c r="N14" t="s">
        <v>154</v>
      </c>
      <c r="O14" t="s">
        <v>155</v>
      </c>
    </row>
    <row r="15" spans="1:16" x14ac:dyDescent="0.25">
      <c r="A15" t="s">
        <v>121</v>
      </c>
      <c r="B15" t="s">
        <v>50</v>
      </c>
      <c r="C15" t="s">
        <v>51</v>
      </c>
      <c r="E15" t="str">
        <f>kd_ds[[#This Row],[Desa/Kelurahan]]</f>
        <v>Mihu</v>
      </c>
      <c r="F15" t="s">
        <v>179</v>
      </c>
      <c r="G15" t="s">
        <v>180</v>
      </c>
      <c r="H15" t="s">
        <v>149</v>
      </c>
      <c r="I15" t="s">
        <v>150</v>
      </c>
      <c r="J15">
        <v>2</v>
      </c>
      <c r="K15" t="s">
        <v>151</v>
      </c>
      <c r="L15" t="s">
        <v>152</v>
      </c>
      <c r="M15" t="s">
        <v>153</v>
      </c>
      <c r="N15" t="s">
        <v>154</v>
      </c>
      <c r="O15" t="s">
        <v>155</v>
      </c>
    </row>
    <row r="16" spans="1:16" x14ac:dyDescent="0.25">
      <c r="A16" t="s">
        <v>122</v>
      </c>
      <c r="B16" t="s">
        <v>52</v>
      </c>
      <c r="C16" t="s">
        <v>53</v>
      </c>
      <c r="E16" t="str">
        <f>kd_ds[[#This Row],[Desa/Kelurahan]]</f>
        <v>Hukai</v>
      </c>
      <c r="F16" t="s">
        <v>181</v>
      </c>
      <c r="G16" t="s">
        <v>182</v>
      </c>
      <c r="H16" t="s">
        <v>149</v>
      </c>
      <c r="I16" t="s">
        <v>150</v>
      </c>
      <c r="J16">
        <v>2</v>
      </c>
      <c r="K16" t="s">
        <v>151</v>
      </c>
      <c r="L16" t="s">
        <v>152</v>
      </c>
      <c r="M16" t="s">
        <v>153</v>
      </c>
      <c r="N16" t="s">
        <v>154</v>
      </c>
      <c r="O16" t="s">
        <v>155</v>
      </c>
    </row>
    <row r="17" spans="1:15" x14ac:dyDescent="0.25">
      <c r="A17" t="s">
        <v>123</v>
      </c>
      <c r="B17" t="s">
        <v>54</v>
      </c>
      <c r="C17" t="s">
        <v>55</v>
      </c>
      <c r="E17" t="str">
        <f>kd_ds[[#This Row],[Desa/Kelurahan]]</f>
        <v>Tawahan</v>
      </c>
      <c r="F17" t="s">
        <v>183</v>
      </c>
      <c r="G17" t="s">
        <v>184</v>
      </c>
      <c r="H17" t="s">
        <v>149</v>
      </c>
      <c r="I17" t="s">
        <v>150</v>
      </c>
      <c r="J17">
        <v>2</v>
      </c>
      <c r="K17" t="s">
        <v>151</v>
      </c>
      <c r="L17" t="s">
        <v>152</v>
      </c>
      <c r="M17" t="s">
        <v>153</v>
      </c>
      <c r="N17" t="s">
        <v>154</v>
      </c>
      <c r="O17" t="s">
        <v>155</v>
      </c>
    </row>
    <row r="18" spans="1:15" x14ac:dyDescent="0.25">
      <c r="A18" t="s">
        <v>124</v>
      </c>
      <c r="B18" t="s">
        <v>56</v>
      </c>
      <c r="C18" t="s">
        <v>57</v>
      </c>
      <c r="E18" t="str">
        <f>kd_ds[[#This Row],[Desa/Kelurahan]]</f>
        <v>Gulinggang</v>
      </c>
      <c r="F18" t="s">
        <v>185</v>
      </c>
      <c r="G18" t="s">
        <v>186</v>
      </c>
      <c r="H18" t="s">
        <v>149</v>
      </c>
      <c r="I18" t="s">
        <v>150</v>
      </c>
      <c r="J18">
        <v>2</v>
      </c>
      <c r="K18" t="s">
        <v>151</v>
      </c>
      <c r="L18" t="s">
        <v>152</v>
      </c>
      <c r="M18" t="s">
        <v>153</v>
      </c>
      <c r="N18" t="s">
        <v>154</v>
      </c>
      <c r="O18" t="s">
        <v>155</v>
      </c>
    </row>
    <row r="19" spans="1:15" x14ac:dyDescent="0.25">
      <c r="A19" t="s">
        <v>125</v>
      </c>
      <c r="B19" t="s">
        <v>58</v>
      </c>
      <c r="C19" t="s">
        <v>59</v>
      </c>
      <c r="E19" t="str">
        <f>kd_ds[[#This Row],[Desa/Kelurahan]]</f>
        <v>Mungkur Uyam</v>
      </c>
      <c r="F19" t="s">
        <v>187</v>
      </c>
      <c r="G19" t="s">
        <v>188</v>
      </c>
      <c r="H19" t="s">
        <v>149</v>
      </c>
      <c r="I19" t="s">
        <v>150</v>
      </c>
      <c r="J19">
        <v>2</v>
      </c>
      <c r="K19" t="s">
        <v>151</v>
      </c>
      <c r="L19" t="s">
        <v>152</v>
      </c>
      <c r="M19" t="s">
        <v>153</v>
      </c>
      <c r="N19" t="s">
        <v>154</v>
      </c>
      <c r="O19" t="s">
        <v>155</v>
      </c>
    </row>
    <row r="20" spans="1:15" x14ac:dyDescent="0.25">
      <c r="A20" t="s">
        <v>126</v>
      </c>
      <c r="B20" t="s">
        <v>60</v>
      </c>
      <c r="C20" t="s">
        <v>61</v>
      </c>
      <c r="E20" t="str">
        <f>kd_ds[[#This Row],[Desa/Kelurahan]]</f>
        <v>Panimbaan</v>
      </c>
      <c r="F20" t="s">
        <v>189</v>
      </c>
      <c r="G20" t="s">
        <v>190</v>
      </c>
      <c r="H20" t="s">
        <v>149</v>
      </c>
      <c r="I20" t="s">
        <v>150</v>
      </c>
      <c r="J20">
        <v>2</v>
      </c>
      <c r="K20" t="s">
        <v>151</v>
      </c>
      <c r="L20" t="s">
        <v>152</v>
      </c>
      <c r="M20" t="s">
        <v>153</v>
      </c>
      <c r="N20" t="s">
        <v>154</v>
      </c>
      <c r="O20" t="s">
        <v>155</v>
      </c>
    </row>
    <row r="21" spans="1:15" x14ac:dyDescent="0.25">
      <c r="A21" t="s">
        <v>127</v>
      </c>
      <c r="B21" t="s">
        <v>62</v>
      </c>
      <c r="C21" t="s">
        <v>63</v>
      </c>
      <c r="E21" t="str">
        <f>kd_ds[[#This Row],[Desa/Kelurahan]]</f>
        <v>Wonorejo</v>
      </c>
      <c r="F21" t="s">
        <v>191</v>
      </c>
      <c r="G21" t="s">
        <v>192</v>
      </c>
      <c r="H21" t="s">
        <v>149</v>
      </c>
      <c r="I21" t="s">
        <v>150</v>
      </c>
      <c r="J21">
        <v>2</v>
      </c>
      <c r="K21" t="s">
        <v>151</v>
      </c>
      <c r="L21" t="s">
        <v>152</v>
      </c>
      <c r="M21" t="s">
        <v>153</v>
      </c>
      <c r="N21" t="s">
        <v>154</v>
      </c>
      <c r="O21" t="s">
        <v>155</v>
      </c>
    </row>
    <row r="22" spans="1:15" x14ac:dyDescent="0.25">
      <c r="E22" t="str">
        <f>kd_ds[[#This Row],[Desa/Kelurahan]]</f>
        <v>Sumber Rejeki</v>
      </c>
      <c r="F22" t="s">
        <v>193</v>
      </c>
      <c r="G22" t="s">
        <v>194</v>
      </c>
      <c r="H22" t="s">
        <v>149</v>
      </c>
      <c r="I22" t="s">
        <v>150</v>
      </c>
      <c r="J22">
        <v>2</v>
      </c>
      <c r="K22" t="s">
        <v>151</v>
      </c>
      <c r="L22" t="s">
        <v>152</v>
      </c>
      <c r="M22" t="s">
        <v>153</v>
      </c>
      <c r="N22" t="s">
        <v>154</v>
      </c>
      <c r="O22" t="s">
        <v>155</v>
      </c>
    </row>
    <row r="23" spans="1:15" x14ac:dyDescent="0.25">
      <c r="E23" t="str">
        <f>kd_ds[[#This Row],[Desa/Kelurahan]]</f>
        <v>Hauwai</v>
      </c>
      <c r="F23" t="s">
        <v>195</v>
      </c>
      <c r="G23" t="s">
        <v>196</v>
      </c>
      <c r="H23" t="s">
        <v>197</v>
      </c>
      <c r="I23" t="s">
        <v>198</v>
      </c>
      <c r="J23">
        <v>2</v>
      </c>
      <c r="K23" t="s">
        <v>151</v>
      </c>
      <c r="L23" t="s">
        <v>152</v>
      </c>
      <c r="M23" t="s">
        <v>153</v>
      </c>
      <c r="N23" t="s">
        <v>154</v>
      </c>
      <c r="O23" t="s">
        <v>155</v>
      </c>
    </row>
    <row r="24" spans="1:15" x14ac:dyDescent="0.25">
      <c r="E24" t="str">
        <f>kd_ds[[#This Row],[Desa/Kelurahan]]</f>
        <v>Bangkal</v>
      </c>
      <c r="F24" t="s">
        <v>199</v>
      </c>
      <c r="G24" t="s">
        <v>200</v>
      </c>
      <c r="H24" t="s">
        <v>197</v>
      </c>
      <c r="I24" t="s">
        <v>198</v>
      </c>
      <c r="J24">
        <v>2</v>
      </c>
      <c r="K24" t="s">
        <v>151</v>
      </c>
      <c r="L24" t="s">
        <v>152</v>
      </c>
      <c r="M24" t="s">
        <v>153</v>
      </c>
      <c r="N24" t="s">
        <v>154</v>
      </c>
      <c r="O24" t="s">
        <v>155</v>
      </c>
    </row>
    <row r="25" spans="1:15" x14ac:dyDescent="0.25">
      <c r="E25" t="str">
        <f>kd_ds[[#This Row],[Desa/Kelurahan]]</f>
        <v>Mantuyan</v>
      </c>
      <c r="F25" t="s">
        <v>201</v>
      </c>
      <c r="G25" t="s">
        <v>202</v>
      </c>
      <c r="H25" t="s">
        <v>197</v>
      </c>
      <c r="I25" t="s">
        <v>198</v>
      </c>
      <c r="J25">
        <v>2</v>
      </c>
      <c r="K25" t="s">
        <v>151</v>
      </c>
      <c r="L25" t="s">
        <v>152</v>
      </c>
      <c r="M25" t="s">
        <v>153</v>
      </c>
      <c r="N25" t="s">
        <v>154</v>
      </c>
      <c r="O25" t="s">
        <v>155</v>
      </c>
    </row>
    <row r="26" spans="1:15" x14ac:dyDescent="0.25">
      <c r="E26" t="str">
        <f>kd_ds[[#This Row],[Desa/Kelurahan]]</f>
        <v>Tabuan</v>
      </c>
      <c r="F26" t="s">
        <v>203</v>
      </c>
      <c r="G26" t="s">
        <v>204</v>
      </c>
      <c r="H26" t="s">
        <v>197</v>
      </c>
      <c r="I26" t="s">
        <v>198</v>
      </c>
      <c r="J26">
        <v>2</v>
      </c>
      <c r="K26" t="s">
        <v>151</v>
      </c>
      <c r="L26" t="s">
        <v>152</v>
      </c>
      <c r="M26" t="s">
        <v>153</v>
      </c>
      <c r="N26" t="s">
        <v>154</v>
      </c>
      <c r="O26" t="s">
        <v>155</v>
      </c>
    </row>
    <row r="27" spans="1:15" x14ac:dyDescent="0.25">
      <c r="E27" t="str">
        <f>kd_ds[[#This Row],[Desa/Kelurahan]]</f>
        <v>Halong</v>
      </c>
      <c r="F27" t="s">
        <v>205</v>
      </c>
      <c r="G27" t="s">
        <v>198</v>
      </c>
      <c r="H27" t="s">
        <v>197</v>
      </c>
      <c r="I27" t="s">
        <v>198</v>
      </c>
      <c r="J27">
        <v>2</v>
      </c>
      <c r="K27" t="s">
        <v>151</v>
      </c>
      <c r="L27" t="s">
        <v>152</v>
      </c>
      <c r="M27" t="s">
        <v>153</v>
      </c>
      <c r="N27" t="s">
        <v>154</v>
      </c>
      <c r="O27" t="s">
        <v>155</v>
      </c>
    </row>
    <row r="28" spans="1:15" x14ac:dyDescent="0.25">
      <c r="E28" t="str">
        <f>kd_ds[[#This Row],[Desa/Kelurahan]]</f>
        <v>Puyun</v>
      </c>
      <c r="F28" t="s">
        <v>206</v>
      </c>
      <c r="G28" t="s">
        <v>207</v>
      </c>
      <c r="H28" t="s">
        <v>197</v>
      </c>
      <c r="I28" t="s">
        <v>198</v>
      </c>
      <c r="J28">
        <v>2</v>
      </c>
      <c r="K28" t="s">
        <v>151</v>
      </c>
      <c r="L28" t="s">
        <v>152</v>
      </c>
      <c r="M28" t="s">
        <v>153</v>
      </c>
      <c r="N28" t="s">
        <v>154</v>
      </c>
      <c r="O28" t="s">
        <v>155</v>
      </c>
    </row>
    <row r="29" spans="1:15" x14ac:dyDescent="0.25">
      <c r="E29" t="str">
        <f>kd_ds[[#This Row],[Desa/Kelurahan]]</f>
        <v>Buntu Pilanduk</v>
      </c>
      <c r="F29" t="s">
        <v>208</v>
      </c>
      <c r="G29" t="s">
        <v>209</v>
      </c>
      <c r="H29" t="s">
        <v>197</v>
      </c>
      <c r="I29" t="s">
        <v>198</v>
      </c>
      <c r="J29">
        <v>2</v>
      </c>
      <c r="K29" t="s">
        <v>151</v>
      </c>
      <c r="L29" t="s">
        <v>152</v>
      </c>
      <c r="M29" t="s">
        <v>153</v>
      </c>
      <c r="N29" t="s">
        <v>154</v>
      </c>
      <c r="O29" t="s">
        <v>155</v>
      </c>
    </row>
    <row r="30" spans="1:15" x14ac:dyDescent="0.25">
      <c r="E30" t="str">
        <f>kd_ds[[#This Row],[Desa/Kelurahan]]</f>
        <v>Gunung Riut</v>
      </c>
      <c r="F30" t="s">
        <v>210</v>
      </c>
      <c r="G30" t="s">
        <v>211</v>
      </c>
      <c r="H30" t="s">
        <v>197</v>
      </c>
      <c r="I30" t="s">
        <v>198</v>
      </c>
      <c r="J30">
        <v>2</v>
      </c>
      <c r="K30" t="s">
        <v>151</v>
      </c>
      <c r="L30" t="s">
        <v>152</v>
      </c>
      <c r="M30" t="s">
        <v>153</v>
      </c>
      <c r="N30" t="s">
        <v>154</v>
      </c>
      <c r="O30" t="s">
        <v>155</v>
      </c>
    </row>
    <row r="31" spans="1:15" x14ac:dyDescent="0.25">
      <c r="E31" t="str">
        <f>kd_ds[[#This Row],[Desa/Kelurahan]]</f>
        <v>Kapul</v>
      </c>
      <c r="F31" t="s">
        <v>212</v>
      </c>
      <c r="G31" t="s">
        <v>213</v>
      </c>
      <c r="H31" t="s">
        <v>197</v>
      </c>
      <c r="I31" t="s">
        <v>198</v>
      </c>
      <c r="J31">
        <v>2</v>
      </c>
      <c r="K31" t="s">
        <v>151</v>
      </c>
      <c r="L31" t="s">
        <v>152</v>
      </c>
      <c r="M31" t="s">
        <v>153</v>
      </c>
      <c r="N31" t="s">
        <v>154</v>
      </c>
      <c r="O31" t="s">
        <v>155</v>
      </c>
    </row>
    <row r="32" spans="1:15" x14ac:dyDescent="0.25">
      <c r="E32" t="str">
        <f>kd_ds[[#This Row],[Desa/Kelurahan]]</f>
        <v>Mamantang</v>
      </c>
      <c r="F32" t="s">
        <v>214</v>
      </c>
      <c r="G32" t="s">
        <v>215</v>
      </c>
      <c r="H32" t="s">
        <v>197</v>
      </c>
      <c r="I32" t="s">
        <v>198</v>
      </c>
      <c r="J32">
        <v>2</v>
      </c>
      <c r="K32" t="s">
        <v>151</v>
      </c>
      <c r="L32" t="s">
        <v>152</v>
      </c>
      <c r="M32" t="s">
        <v>153</v>
      </c>
      <c r="N32" t="s">
        <v>154</v>
      </c>
      <c r="O32" t="s">
        <v>155</v>
      </c>
    </row>
    <row r="33" spans="5:16" x14ac:dyDescent="0.25">
      <c r="E33" t="str">
        <f>kd_ds[[#This Row],[Desa/Kelurahan]]</f>
        <v>Binjai Punggal</v>
      </c>
      <c r="F33" t="s">
        <v>216</v>
      </c>
      <c r="G33" t="s">
        <v>217</v>
      </c>
      <c r="H33" t="s">
        <v>197</v>
      </c>
      <c r="I33" t="s">
        <v>198</v>
      </c>
      <c r="J33">
        <v>2</v>
      </c>
      <c r="K33" t="s">
        <v>151</v>
      </c>
      <c r="L33" t="s">
        <v>152</v>
      </c>
      <c r="M33" t="s">
        <v>153</v>
      </c>
      <c r="N33" t="s">
        <v>154</v>
      </c>
      <c r="O33" t="s">
        <v>155</v>
      </c>
    </row>
    <row r="34" spans="5:16" x14ac:dyDescent="0.25">
      <c r="E34" t="str">
        <f>kd_ds[[#This Row],[Desa/Kelurahan]]</f>
        <v>Liyu</v>
      </c>
      <c r="F34" t="s">
        <v>218</v>
      </c>
      <c r="G34" t="s">
        <v>219</v>
      </c>
      <c r="H34" t="s">
        <v>197</v>
      </c>
      <c r="I34" t="s">
        <v>198</v>
      </c>
      <c r="J34">
        <v>2</v>
      </c>
      <c r="K34" t="s">
        <v>151</v>
      </c>
      <c r="L34" t="s">
        <v>152</v>
      </c>
      <c r="M34" t="s">
        <v>153</v>
      </c>
      <c r="N34" t="s">
        <v>154</v>
      </c>
      <c r="O34" t="s">
        <v>155</v>
      </c>
    </row>
    <row r="35" spans="5:16" x14ac:dyDescent="0.25">
      <c r="E35" t="str">
        <f>kd_ds[[#This Row],[Desa/Kelurahan]]</f>
        <v>Binuang Santang</v>
      </c>
      <c r="F35" t="s">
        <v>220</v>
      </c>
      <c r="G35" t="s">
        <v>221</v>
      </c>
      <c r="H35" t="s">
        <v>197</v>
      </c>
      <c r="I35" t="s">
        <v>198</v>
      </c>
      <c r="J35">
        <v>2</v>
      </c>
      <c r="K35" t="s">
        <v>151</v>
      </c>
      <c r="L35" t="s">
        <v>152</v>
      </c>
      <c r="M35" t="s">
        <v>153</v>
      </c>
      <c r="N35" t="s">
        <v>154</v>
      </c>
      <c r="O35" t="s">
        <v>155</v>
      </c>
    </row>
    <row r="36" spans="5:16" x14ac:dyDescent="0.25">
      <c r="E36" t="str">
        <f>kd_ds[[#This Row],[Desa/Kelurahan]]</f>
        <v>Aniungan</v>
      </c>
      <c r="F36" t="s">
        <v>222</v>
      </c>
      <c r="G36" t="s">
        <v>223</v>
      </c>
      <c r="H36" t="s">
        <v>197</v>
      </c>
      <c r="I36" t="s">
        <v>198</v>
      </c>
      <c r="J36">
        <v>2</v>
      </c>
      <c r="K36" t="s">
        <v>151</v>
      </c>
      <c r="L36" t="s">
        <v>152</v>
      </c>
      <c r="M36" t="s">
        <v>153</v>
      </c>
      <c r="N36" t="s">
        <v>154</v>
      </c>
      <c r="O36" t="s">
        <v>155</v>
      </c>
    </row>
    <row r="37" spans="5:16" x14ac:dyDescent="0.25">
      <c r="E37" t="str">
        <f>kd_ds[[#This Row],[Desa/Kelurahan]]</f>
        <v>Binju</v>
      </c>
      <c r="F37" t="s">
        <v>224</v>
      </c>
      <c r="G37" t="s">
        <v>225</v>
      </c>
      <c r="H37" t="s">
        <v>197</v>
      </c>
      <c r="I37" t="s">
        <v>198</v>
      </c>
      <c r="J37">
        <v>2</v>
      </c>
      <c r="K37" t="s">
        <v>151</v>
      </c>
      <c r="L37" t="s">
        <v>152</v>
      </c>
      <c r="M37" t="s">
        <v>153</v>
      </c>
      <c r="N37" t="s">
        <v>154</v>
      </c>
      <c r="O37" t="s">
        <v>155</v>
      </c>
    </row>
    <row r="38" spans="5:16" x14ac:dyDescent="0.25">
      <c r="E38" t="str">
        <f>kd_ds[[#This Row],[Desa/Kelurahan]]</f>
        <v>Karya</v>
      </c>
      <c r="F38" t="s">
        <v>226</v>
      </c>
      <c r="G38" t="s">
        <v>227</v>
      </c>
      <c r="H38" t="s">
        <v>197</v>
      </c>
      <c r="I38" t="s">
        <v>198</v>
      </c>
      <c r="J38">
        <v>2</v>
      </c>
      <c r="K38" t="s">
        <v>151</v>
      </c>
      <c r="L38" t="s">
        <v>152</v>
      </c>
      <c r="M38" t="s">
        <v>153</v>
      </c>
      <c r="N38" t="s">
        <v>154</v>
      </c>
      <c r="O38" t="s">
        <v>155</v>
      </c>
    </row>
    <row r="39" spans="5:16" x14ac:dyDescent="0.25">
      <c r="E39" t="str">
        <f>kd_ds[[#This Row],[Desa/Kelurahan]]</f>
        <v>Uren</v>
      </c>
      <c r="F39" t="s">
        <v>228</v>
      </c>
      <c r="G39" t="s">
        <v>229</v>
      </c>
      <c r="H39" t="s">
        <v>197</v>
      </c>
      <c r="I39" t="s">
        <v>198</v>
      </c>
      <c r="J39">
        <v>2</v>
      </c>
      <c r="K39" t="s">
        <v>151</v>
      </c>
      <c r="L39" t="s">
        <v>152</v>
      </c>
      <c r="M39" t="s">
        <v>153</v>
      </c>
      <c r="N39" t="s">
        <v>154</v>
      </c>
      <c r="O39" t="s">
        <v>155</v>
      </c>
    </row>
    <row r="40" spans="5:16" x14ac:dyDescent="0.25">
      <c r="E40" t="str">
        <f>kd_ds[[#This Row],[Desa/Kelurahan]]</f>
        <v>Marajai</v>
      </c>
      <c r="F40" t="s">
        <v>230</v>
      </c>
      <c r="G40" t="s">
        <v>231</v>
      </c>
      <c r="H40" t="s">
        <v>197</v>
      </c>
      <c r="I40" t="s">
        <v>198</v>
      </c>
      <c r="J40">
        <v>2</v>
      </c>
      <c r="K40" t="s">
        <v>151</v>
      </c>
      <c r="L40" t="s">
        <v>152</v>
      </c>
      <c r="M40" t="s">
        <v>153</v>
      </c>
      <c r="N40" t="s">
        <v>154</v>
      </c>
      <c r="O40" t="s">
        <v>155</v>
      </c>
    </row>
    <row r="41" spans="5:16" x14ac:dyDescent="0.25">
      <c r="E41" t="str">
        <f>kd_ds[[#This Row],[Desa/Kelurahan]]</f>
        <v>Suryatama</v>
      </c>
      <c r="F41" t="s">
        <v>232</v>
      </c>
      <c r="G41" t="s">
        <v>233</v>
      </c>
      <c r="H41" t="s">
        <v>197</v>
      </c>
      <c r="I41" t="s">
        <v>198</v>
      </c>
      <c r="J41">
        <v>2</v>
      </c>
      <c r="K41" t="s">
        <v>151</v>
      </c>
      <c r="L41" t="s">
        <v>152</v>
      </c>
      <c r="M41" t="s">
        <v>153</v>
      </c>
      <c r="N41" t="s">
        <v>154</v>
      </c>
      <c r="O41" t="s">
        <v>155</v>
      </c>
    </row>
    <row r="42" spans="5:16" x14ac:dyDescent="0.25">
      <c r="E42" t="str">
        <f>kd_ds[[#This Row],[Desa/Kelurahan]]</f>
        <v>Baruh Panyambaran</v>
      </c>
      <c r="F42" t="s">
        <v>234</v>
      </c>
      <c r="G42" t="s">
        <v>235</v>
      </c>
      <c r="H42" t="s">
        <v>197</v>
      </c>
      <c r="I42" t="s">
        <v>198</v>
      </c>
      <c r="J42">
        <v>2</v>
      </c>
      <c r="K42" t="s">
        <v>151</v>
      </c>
      <c r="L42" t="s">
        <v>152</v>
      </c>
      <c r="M42" t="s">
        <v>153</v>
      </c>
      <c r="N42" t="s">
        <v>154</v>
      </c>
      <c r="O42" t="s">
        <v>155</v>
      </c>
    </row>
    <row r="43" spans="5:16" x14ac:dyDescent="0.25">
      <c r="E43" t="str">
        <f>kd_ds[[#This Row],[Desa/Kelurahan]]</f>
        <v>Mauya</v>
      </c>
      <c r="F43" t="s">
        <v>236</v>
      </c>
      <c r="G43" t="s">
        <v>237</v>
      </c>
      <c r="H43" t="s">
        <v>197</v>
      </c>
      <c r="I43" t="s">
        <v>198</v>
      </c>
      <c r="J43">
        <v>2</v>
      </c>
      <c r="K43" t="s">
        <v>151</v>
      </c>
      <c r="L43" t="s">
        <v>152</v>
      </c>
      <c r="M43" t="s">
        <v>153</v>
      </c>
      <c r="N43" t="s">
        <v>154</v>
      </c>
      <c r="O43" t="s">
        <v>155</v>
      </c>
    </row>
    <row r="44" spans="5:16" x14ac:dyDescent="0.25">
      <c r="E44" t="str">
        <f>kd_ds[[#This Row],[Desa/Kelurahan]]</f>
        <v>Padang Raya</v>
      </c>
      <c r="F44" t="s">
        <v>238</v>
      </c>
      <c r="G44" t="s">
        <v>239</v>
      </c>
      <c r="H44" t="s">
        <v>197</v>
      </c>
      <c r="I44" t="s">
        <v>198</v>
      </c>
      <c r="J44">
        <v>2</v>
      </c>
      <c r="K44" t="s">
        <v>151</v>
      </c>
      <c r="L44" t="s">
        <v>152</v>
      </c>
      <c r="M44" t="s">
        <v>153</v>
      </c>
      <c r="N44" t="s">
        <v>154</v>
      </c>
      <c r="O44" t="s">
        <v>155</v>
      </c>
      <c r="P44" t="s">
        <v>240</v>
      </c>
    </row>
    <row r="45" spans="5:16" x14ac:dyDescent="0.25">
      <c r="E45" t="str">
        <f>kd_ds[[#This Row],[Desa/Kelurahan]]</f>
        <v>Sumber Agung</v>
      </c>
      <c r="F45" t="s">
        <v>241</v>
      </c>
      <c r="G45" t="s">
        <v>242</v>
      </c>
      <c r="H45" t="s">
        <v>197</v>
      </c>
      <c r="I45" t="s">
        <v>198</v>
      </c>
      <c r="J45">
        <v>2</v>
      </c>
      <c r="K45" t="s">
        <v>151</v>
      </c>
      <c r="L45" t="s">
        <v>152</v>
      </c>
      <c r="M45" t="s">
        <v>153</v>
      </c>
      <c r="N45" t="s">
        <v>154</v>
      </c>
      <c r="O45" t="s">
        <v>155</v>
      </c>
      <c r="P45" t="s">
        <v>243</v>
      </c>
    </row>
    <row r="46" spans="5:16" x14ac:dyDescent="0.25">
      <c r="E46" t="str">
        <f>kd_ds[[#This Row],[Desa/Kelurahan]]</f>
        <v>Mamigang</v>
      </c>
      <c r="F46" t="s">
        <v>244</v>
      </c>
      <c r="G46" t="s">
        <v>245</v>
      </c>
      <c r="H46" t="s">
        <v>197</v>
      </c>
      <c r="I46" t="s">
        <v>198</v>
      </c>
      <c r="J46">
        <v>2</v>
      </c>
      <c r="K46" t="s">
        <v>151</v>
      </c>
      <c r="L46" t="s">
        <v>152</v>
      </c>
      <c r="M46" t="s">
        <v>153</v>
      </c>
      <c r="N46" t="s">
        <v>154</v>
      </c>
      <c r="O46" t="s">
        <v>155</v>
      </c>
      <c r="P46" t="s">
        <v>246</v>
      </c>
    </row>
    <row r="47" spans="5:16" x14ac:dyDescent="0.25">
      <c r="E47" t="str">
        <f>kd_ds[[#This Row],[Desa/Kelurahan]]</f>
        <v>Bihara</v>
      </c>
      <c r="F47" t="s">
        <v>247</v>
      </c>
      <c r="G47" t="s">
        <v>248</v>
      </c>
      <c r="H47" t="s">
        <v>249</v>
      </c>
      <c r="I47" t="s">
        <v>250</v>
      </c>
      <c r="J47">
        <v>2</v>
      </c>
      <c r="K47" t="s">
        <v>151</v>
      </c>
      <c r="L47" t="s">
        <v>152</v>
      </c>
      <c r="M47" t="s">
        <v>153</v>
      </c>
      <c r="N47" t="s">
        <v>154</v>
      </c>
      <c r="O47" t="s">
        <v>155</v>
      </c>
    </row>
    <row r="48" spans="5:16" x14ac:dyDescent="0.25">
      <c r="E48" t="str">
        <f>kd_ds[[#This Row],[Desa/Kelurahan]]</f>
        <v>Pematang</v>
      </c>
      <c r="F48" t="s">
        <v>251</v>
      </c>
      <c r="G48" t="s">
        <v>252</v>
      </c>
      <c r="H48" t="s">
        <v>249</v>
      </c>
      <c r="I48" t="s">
        <v>250</v>
      </c>
      <c r="J48">
        <v>2</v>
      </c>
      <c r="K48" t="s">
        <v>151</v>
      </c>
      <c r="L48" t="s">
        <v>152</v>
      </c>
      <c r="M48" t="s">
        <v>153</v>
      </c>
      <c r="N48" t="s">
        <v>154</v>
      </c>
      <c r="O48" t="s">
        <v>155</v>
      </c>
    </row>
    <row r="49" spans="5:15" x14ac:dyDescent="0.25">
      <c r="E49" t="str">
        <f>kd_ds[[#This Row],[Desa/Kelurahan]]</f>
        <v>Merah</v>
      </c>
      <c r="F49" t="s">
        <v>253</v>
      </c>
      <c r="G49" t="s">
        <v>254</v>
      </c>
      <c r="H49" t="s">
        <v>249</v>
      </c>
      <c r="I49" t="s">
        <v>250</v>
      </c>
      <c r="J49">
        <v>2</v>
      </c>
      <c r="K49" t="s">
        <v>151</v>
      </c>
      <c r="L49" t="s">
        <v>152</v>
      </c>
      <c r="M49" t="s">
        <v>153</v>
      </c>
      <c r="N49" t="s">
        <v>154</v>
      </c>
      <c r="O49" t="s">
        <v>155</v>
      </c>
    </row>
    <row r="50" spans="5:15" x14ac:dyDescent="0.25">
      <c r="E50" t="str">
        <f>kd_ds[[#This Row],[Desa/Kelurahan]]</f>
        <v>Awayan</v>
      </c>
      <c r="F50" t="s">
        <v>255</v>
      </c>
      <c r="G50" t="s">
        <v>250</v>
      </c>
      <c r="H50" t="s">
        <v>249</v>
      </c>
      <c r="I50" t="s">
        <v>250</v>
      </c>
      <c r="J50">
        <v>2</v>
      </c>
      <c r="K50" t="s">
        <v>151</v>
      </c>
      <c r="L50" t="s">
        <v>152</v>
      </c>
      <c r="M50" t="s">
        <v>153</v>
      </c>
      <c r="N50" t="s">
        <v>154</v>
      </c>
      <c r="O50" t="s">
        <v>155</v>
      </c>
    </row>
    <row r="51" spans="5:15" x14ac:dyDescent="0.25">
      <c r="E51" t="str">
        <f>kd_ds[[#This Row],[Desa/Kelurahan]]</f>
        <v>Pudak</v>
      </c>
      <c r="F51" t="s">
        <v>256</v>
      </c>
      <c r="G51" t="s">
        <v>257</v>
      </c>
      <c r="H51" t="s">
        <v>249</v>
      </c>
      <c r="I51" t="s">
        <v>250</v>
      </c>
      <c r="J51">
        <v>2</v>
      </c>
      <c r="K51" t="s">
        <v>151</v>
      </c>
      <c r="L51" t="s">
        <v>152</v>
      </c>
      <c r="M51" t="s">
        <v>153</v>
      </c>
      <c r="N51" t="s">
        <v>154</v>
      </c>
      <c r="O51" t="s">
        <v>155</v>
      </c>
    </row>
    <row r="52" spans="5:15" x14ac:dyDescent="0.25">
      <c r="E52" t="str">
        <f>kd_ds[[#This Row],[Desa/Kelurahan]]</f>
        <v>Badalungga</v>
      </c>
      <c r="F52" t="s">
        <v>258</v>
      </c>
      <c r="G52" t="s">
        <v>259</v>
      </c>
      <c r="H52" t="s">
        <v>249</v>
      </c>
      <c r="I52" t="s">
        <v>250</v>
      </c>
      <c r="J52">
        <v>2</v>
      </c>
      <c r="K52" t="s">
        <v>151</v>
      </c>
      <c r="L52" t="s">
        <v>152</v>
      </c>
      <c r="M52" t="s">
        <v>153</v>
      </c>
      <c r="N52" t="s">
        <v>154</v>
      </c>
      <c r="O52" t="s">
        <v>155</v>
      </c>
    </row>
    <row r="53" spans="5:15" x14ac:dyDescent="0.25">
      <c r="E53" t="str">
        <f>kd_ds[[#This Row],[Desa/Kelurahan]]</f>
        <v>Tundakan</v>
      </c>
      <c r="F53" t="s">
        <v>260</v>
      </c>
      <c r="G53" t="s">
        <v>261</v>
      </c>
      <c r="H53" t="s">
        <v>249</v>
      </c>
      <c r="I53" t="s">
        <v>250</v>
      </c>
      <c r="J53">
        <v>2</v>
      </c>
      <c r="K53" t="s">
        <v>151</v>
      </c>
      <c r="L53" t="s">
        <v>152</v>
      </c>
      <c r="M53" t="s">
        <v>153</v>
      </c>
      <c r="N53" t="s">
        <v>154</v>
      </c>
      <c r="O53" t="s">
        <v>155</v>
      </c>
    </row>
    <row r="54" spans="5:15" x14ac:dyDescent="0.25">
      <c r="E54" t="str">
        <f>kd_ds[[#This Row],[Desa/Kelurahan]]</f>
        <v>Sikontan</v>
      </c>
      <c r="F54" t="s">
        <v>262</v>
      </c>
      <c r="G54" t="s">
        <v>263</v>
      </c>
      <c r="H54" t="s">
        <v>249</v>
      </c>
      <c r="I54" t="s">
        <v>250</v>
      </c>
      <c r="J54">
        <v>2</v>
      </c>
      <c r="K54" t="s">
        <v>151</v>
      </c>
      <c r="L54" t="s">
        <v>152</v>
      </c>
      <c r="M54" t="s">
        <v>153</v>
      </c>
      <c r="N54" t="s">
        <v>154</v>
      </c>
      <c r="O54" t="s">
        <v>155</v>
      </c>
    </row>
    <row r="55" spans="5:15" x14ac:dyDescent="0.25">
      <c r="E55" t="str">
        <f>kd_ds[[#This Row],[Desa/Kelurahan]]</f>
        <v>Pulantan</v>
      </c>
      <c r="F55" t="s">
        <v>264</v>
      </c>
      <c r="G55" t="s">
        <v>265</v>
      </c>
      <c r="H55" t="s">
        <v>249</v>
      </c>
      <c r="I55" t="s">
        <v>250</v>
      </c>
      <c r="J55">
        <v>2</v>
      </c>
      <c r="K55" t="s">
        <v>151</v>
      </c>
      <c r="L55" t="s">
        <v>152</v>
      </c>
      <c r="M55" t="s">
        <v>153</v>
      </c>
      <c r="N55" t="s">
        <v>154</v>
      </c>
      <c r="O55" t="s">
        <v>155</v>
      </c>
    </row>
    <row r="56" spans="5:15" x14ac:dyDescent="0.25">
      <c r="E56" t="str">
        <f>kd_ds[[#This Row],[Desa/Kelurahan]]</f>
        <v>Tundi</v>
      </c>
      <c r="F56" t="s">
        <v>266</v>
      </c>
      <c r="G56" t="s">
        <v>267</v>
      </c>
      <c r="H56" t="s">
        <v>249</v>
      </c>
      <c r="I56" t="s">
        <v>250</v>
      </c>
      <c r="J56">
        <v>2</v>
      </c>
      <c r="K56" t="s">
        <v>151</v>
      </c>
      <c r="L56" t="s">
        <v>152</v>
      </c>
      <c r="M56" t="s">
        <v>153</v>
      </c>
      <c r="N56" t="s">
        <v>154</v>
      </c>
      <c r="O56" t="s">
        <v>155</v>
      </c>
    </row>
    <row r="57" spans="5:15" x14ac:dyDescent="0.25">
      <c r="E57" t="str">
        <f>kd_ds[[#This Row],[Desa/Kelurahan]]</f>
        <v>Muara Jaya</v>
      </c>
      <c r="F57" t="s">
        <v>268</v>
      </c>
      <c r="G57" t="s">
        <v>269</v>
      </c>
      <c r="H57" t="s">
        <v>249</v>
      </c>
      <c r="I57" t="s">
        <v>250</v>
      </c>
      <c r="J57">
        <v>2</v>
      </c>
      <c r="K57" t="s">
        <v>151</v>
      </c>
      <c r="L57" t="s">
        <v>152</v>
      </c>
      <c r="M57" t="s">
        <v>153</v>
      </c>
      <c r="N57" t="s">
        <v>154</v>
      </c>
      <c r="O57" t="s">
        <v>155</v>
      </c>
    </row>
    <row r="58" spans="5:15" x14ac:dyDescent="0.25">
      <c r="E58" t="str">
        <f>kd_ds[[#This Row],[Desa/Kelurahan]]</f>
        <v>Bihara Hilir</v>
      </c>
      <c r="F58" t="s">
        <v>270</v>
      </c>
      <c r="G58" t="s">
        <v>271</v>
      </c>
      <c r="H58" t="s">
        <v>249</v>
      </c>
      <c r="I58" t="s">
        <v>250</v>
      </c>
      <c r="J58">
        <v>2</v>
      </c>
      <c r="K58" t="s">
        <v>151</v>
      </c>
      <c r="L58" t="s">
        <v>152</v>
      </c>
      <c r="M58" t="s">
        <v>153</v>
      </c>
      <c r="N58" t="s">
        <v>154</v>
      </c>
      <c r="O58" t="s">
        <v>155</v>
      </c>
    </row>
    <row r="59" spans="5:15" x14ac:dyDescent="0.25">
      <c r="E59" t="str">
        <f>kd_ds[[#This Row],[Desa/Kelurahan]]</f>
        <v>Baru</v>
      </c>
      <c r="F59" t="s">
        <v>272</v>
      </c>
      <c r="G59" t="s">
        <v>273</v>
      </c>
      <c r="H59" t="s">
        <v>249</v>
      </c>
      <c r="I59" t="s">
        <v>250</v>
      </c>
      <c r="J59">
        <v>2</v>
      </c>
      <c r="K59" t="s">
        <v>151</v>
      </c>
      <c r="L59" t="s">
        <v>152</v>
      </c>
      <c r="M59" t="s">
        <v>153</v>
      </c>
      <c r="N59" t="s">
        <v>154</v>
      </c>
      <c r="O59" t="s">
        <v>155</v>
      </c>
    </row>
    <row r="60" spans="5:15" x14ac:dyDescent="0.25">
      <c r="E60" t="str">
        <f>kd_ds[[#This Row],[Desa/Kelurahan]]</f>
        <v>Awayan Hilir</v>
      </c>
      <c r="F60" t="s">
        <v>274</v>
      </c>
      <c r="G60" t="s">
        <v>275</v>
      </c>
      <c r="H60" t="s">
        <v>249</v>
      </c>
      <c r="I60" t="s">
        <v>250</v>
      </c>
      <c r="J60">
        <v>2</v>
      </c>
      <c r="K60" t="s">
        <v>151</v>
      </c>
      <c r="L60" t="s">
        <v>152</v>
      </c>
      <c r="M60" t="s">
        <v>153</v>
      </c>
      <c r="N60" t="s">
        <v>154</v>
      </c>
      <c r="O60" t="s">
        <v>155</v>
      </c>
    </row>
    <row r="61" spans="5:15" x14ac:dyDescent="0.25">
      <c r="E61" t="str">
        <f>kd_ds[[#This Row],[Desa/Kelurahan]]</f>
        <v>Putat Basiun</v>
      </c>
      <c r="F61" t="s">
        <v>276</v>
      </c>
      <c r="G61" t="s">
        <v>277</v>
      </c>
      <c r="H61" t="s">
        <v>249</v>
      </c>
      <c r="I61" t="s">
        <v>250</v>
      </c>
      <c r="J61">
        <v>2</v>
      </c>
      <c r="K61" t="s">
        <v>151</v>
      </c>
      <c r="L61" t="s">
        <v>152</v>
      </c>
      <c r="M61" t="s">
        <v>153</v>
      </c>
      <c r="N61" t="s">
        <v>154</v>
      </c>
      <c r="O61" t="s">
        <v>155</v>
      </c>
    </row>
    <row r="62" spans="5:15" x14ac:dyDescent="0.25">
      <c r="E62" t="str">
        <f>kd_ds[[#This Row],[Desa/Kelurahan]]</f>
        <v>Sei Pumpung</v>
      </c>
      <c r="F62" t="s">
        <v>278</v>
      </c>
      <c r="G62" t="s">
        <v>279</v>
      </c>
      <c r="H62" t="s">
        <v>249</v>
      </c>
      <c r="I62" t="s">
        <v>250</v>
      </c>
      <c r="J62">
        <v>2</v>
      </c>
      <c r="K62" t="s">
        <v>151</v>
      </c>
      <c r="L62" t="s">
        <v>152</v>
      </c>
      <c r="M62" t="s">
        <v>153</v>
      </c>
      <c r="N62" t="s">
        <v>154</v>
      </c>
      <c r="O62" t="s">
        <v>155</v>
      </c>
    </row>
    <row r="63" spans="5:15" x14ac:dyDescent="0.25">
      <c r="E63" t="str">
        <f>kd_ds[[#This Row],[Desa/Kelurahan]]</f>
        <v>Badalungga Hilir</v>
      </c>
      <c r="F63" t="s">
        <v>280</v>
      </c>
      <c r="G63" t="s">
        <v>281</v>
      </c>
      <c r="H63" t="s">
        <v>249</v>
      </c>
      <c r="I63" t="s">
        <v>250</v>
      </c>
      <c r="J63">
        <v>2</v>
      </c>
      <c r="K63" t="s">
        <v>151</v>
      </c>
      <c r="L63" t="s">
        <v>152</v>
      </c>
      <c r="M63" t="s">
        <v>153</v>
      </c>
      <c r="N63" t="s">
        <v>154</v>
      </c>
      <c r="O63" t="s">
        <v>155</v>
      </c>
    </row>
    <row r="64" spans="5:15" x14ac:dyDescent="0.25">
      <c r="E64" t="str">
        <f>kd_ds[[#This Row],[Desa/Kelurahan]]</f>
        <v>Nungka</v>
      </c>
      <c r="F64" t="s">
        <v>282</v>
      </c>
      <c r="G64" t="s">
        <v>283</v>
      </c>
      <c r="H64" t="s">
        <v>249</v>
      </c>
      <c r="I64" t="s">
        <v>250</v>
      </c>
      <c r="J64">
        <v>2</v>
      </c>
      <c r="K64" t="s">
        <v>151</v>
      </c>
      <c r="L64" t="s">
        <v>152</v>
      </c>
      <c r="M64" t="s">
        <v>153</v>
      </c>
      <c r="N64" t="s">
        <v>154</v>
      </c>
      <c r="O64" t="s">
        <v>155</v>
      </c>
    </row>
    <row r="65" spans="5:15" x14ac:dyDescent="0.25">
      <c r="E65" t="str">
        <f>kd_ds[[#This Row],[Desa/Kelurahan]]</f>
        <v>Tangalin</v>
      </c>
      <c r="F65" t="s">
        <v>284</v>
      </c>
      <c r="G65" t="s">
        <v>285</v>
      </c>
      <c r="H65" t="s">
        <v>249</v>
      </c>
      <c r="I65" t="s">
        <v>250</v>
      </c>
      <c r="J65">
        <v>2</v>
      </c>
      <c r="K65" t="s">
        <v>151</v>
      </c>
      <c r="L65" t="s">
        <v>152</v>
      </c>
      <c r="M65" t="s">
        <v>153</v>
      </c>
      <c r="N65" t="s">
        <v>154</v>
      </c>
      <c r="O65" t="s">
        <v>155</v>
      </c>
    </row>
    <row r="66" spans="5:15" x14ac:dyDescent="0.25">
      <c r="E66" t="str">
        <f>kd_ds[[#This Row],[Desa/Kelurahan]]</f>
        <v>Kedondong</v>
      </c>
      <c r="F66" t="s">
        <v>286</v>
      </c>
      <c r="G66" t="s">
        <v>287</v>
      </c>
      <c r="H66" t="s">
        <v>249</v>
      </c>
      <c r="I66" t="s">
        <v>250</v>
      </c>
      <c r="J66">
        <v>2</v>
      </c>
      <c r="K66" t="s">
        <v>151</v>
      </c>
      <c r="L66" t="s">
        <v>152</v>
      </c>
      <c r="M66" t="s">
        <v>153</v>
      </c>
      <c r="N66" t="s">
        <v>154</v>
      </c>
      <c r="O66" t="s">
        <v>155</v>
      </c>
    </row>
    <row r="67" spans="5:15" x14ac:dyDescent="0.25">
      <c r="E67" t="str">
        <f>kd_ds[[#This Row],[Desa/Kelurahan]]</f>
        <v>Baramban</v>
      </c>
      <c r="F67" t="s">
        <v>288</v>
      </c>
      <c r="G67" t="s">
        <v>289</v>
      </c>
      <c r="H67" t="s">
        <v>249</v>
      </c>
      <c r="I67" t="s">
        <v>250</v>
      </c>
      <c r="J67">
        <v>2</v>
      </c>
      <c r="K67" t="s">
        <v>151</v>
      </c>
      <c r="L67" t="s">
        <v>152</v>
      </c>
      <c r="M67" t="s">
        <v>153</v>
      </c>
      <c r="N67" t="s">
        <v>154</v>
      </c>
      <c r="O67" t="s">
        <v>155</v>
      </c>
    </row>
    <row r="68" spans="5:15" x14ac:dyDescent="0.25">
      <c r="E68" t="str">
        <f>kd_ds[[#This Row],[Desa/Kelurahan]]</f>
        <v>Ambakiang</v>
      </c>
      <c r="F68" t="s">
        <v>290</v>
      </c>
      <c r="G68" t="s">
        <v>291</v>
      </c>
      <c r="H68" t="s">
        <v>249</v>
      </c>
      <c r="I68" t="s">
        <v>250</v>
      </c>
      <c r="J68">
        <v>2</v>
      </c>
      <c r="K68" t="s">
        <v>151</v>
      </c>
      <c r="L68" t="s">
        <v>152</v>
      </c>
      <c r="M68" t="s">
        <v>153</v>
      </c>
      <c r="N68" t="s">
        <v>154</v>
      </c>
      <c r="O68" t="s">
        <v>155</v>
      </c>
    </row>
    <row r="69" spans="5:15" x14ac:dyDescent="0.25">
      <c r="E69" t="str">
        <f>kd_ds[[#This Row],[Desa/Kelurahan]]</f>
        <v>Piyait</v>
      </c>
      <c r="F69" t="s">
        <v>292</v>
      </c>
      <c r="G69" t="s">
        <v>293</v>
      </c>
      <c r="H69" t="s">
        <v>249</v>
      </c>
      <c r="I69" t="s">
        <v>250</v>
      </c>
      <c r="J69">
        <v>2</v>
      </c>
      <c r="K69" t="s">
        <v>151</v>
      </c>
      <c r="L69" t="s">
        <v>152</v>
      </c>
      <c r="M69" t="s">
        <v>153</v>
      </c>
      <c r="N69" t="s">
        <v>154</v>
      </c>
      <c r="O69" t="s">
        <v>155</v>
      </c>
    </row>
    <row r="70" spans="5:15" x14ac:dyDescent="0.25">
      <c r="E70" t="str">
        <f>kd_ds[[#This Row],[Desa/Kelurahan]]</f>
        <v>Tariwin</v>
      </c>
      <c r="F70" t="s">
        <v>294</v>
      </c>
      <c r="G70" t="s">
        <v>295</v>
      </c>
      <c r="H70" t="s">
        <v>296</v>
      </c>
      <c r="I70" t="s">
        <v>297</v>
      </c>
      <c r="J70">
        <v>2</v>
      </c>
      <c r="K70" t="s">
        <v>151</v>
      </c>
      <c r="L70" t="s">
        <v>152</v>
      </c>
      <c r="M70" t="s">
        <v>153</v>
      </c>
      <c r="N70" t="s">
        <v>154</v>
      </c>
      <c r="O70" t="s">
        <v>155</v>
      </c>
    </row>
    <row r="71" spans="5:15" x14ac:dyDescent="0.25">
      <c r="E71" t="str">
        <f>kd_ds[[#This Row],[Desa/Kelurahan]]</f>
        <v>Lok Batu</v>
      </c>
      <c r="F71" t="s">
        <v>298</v>
      </c>
      <c r="G71" t="s">
        <v>299</v>
      </c>
      <c r="H71" t="s">
        <v>296</v>
      </c>
      <c r="I71" t="s">
        <v>297</v>
      </c>
      <c r="J71">
        <v>2</v>
      </c>
      <c r="K71" t="s">
        <v>151</v>
      </c>
      <c r="L71" t="s">
        <v>152</v>
      </c>
      <c r="M71" t="s">
        <v>153</v>
      </c>
      <c r="N71" t="s">
        <v>154</v>
      </c>
      <c r="O71" t="s">
        <v>155</v>
      </c>
    </row>
    <row r="72" spans="5:15" x14ac:dyDescent="0.25">
      <c r="E72" t="str">
        <f>kd_ds[[#This Row],[Desa/Kelurahan]]</f>
        <v>Munjung</v>
      </c>
      <c r="F72" t="s">
        <v>300</v>
      </c>
      <c r="G72" t="s">
        <v>301</v>
      </c>
      <c r="H72" t="s">
        <v>296</v>
      </c>
      <c r="I72" t="s">
        <v>297</v>
      </c>
      <c r="J72">
        <v>2</v>
      </c>
      <c r="K72" t="s">
        <v>151</v>
      </c>
      <c r="L72" t="s">
        <v>152</v>
      </c>
      <c r="M72" t="s">
        <v>153</v>
      </c>
      <c r="N72" t="s">
        <v>154</v>
      </c>
      <c r="O72" t="s">
        <v>155</v>
      </c>
    </row>
    <row r="73" spans="5:15" x14ac:dyDescent="0.25">
      <c r="E73" t="str">
        <f>kd_ds[[#This Row],[Desa/Kelurahan]]</f>
        <v>Pelajau</v>
      </c>
      <c r="F73" t="s">
        <v>302</v>
      </c>
      <c r="G73" t="s">
        <v>303</v>
      </c>
      <c r="H73" t="s">
        <v>296</v>
      </c>
      <c r="I73" t="s">
        <v>297</v>
      </c>
      <c r="J73">
        <v>2</v>
      </c>
      <c r="K73" t="s">
        <v>151</v>
      </c>
      <c r="L73" t="s">
        <v>152</v>
      </c>
      <c r="M73" t="s">
        <v>153</v>
      </c>
      <c r="N73" t="s">
        <v>154</v>
      </c>
      <c r="O73" t="s">
        <v>155</v>
      </c>
    </row>
    <row r="74" spans="5:15" x14ac:dyDescent="0.25">
      <c r="E74" t="str">
        <f>kd_ds[[#This Row],[Desa/Kelurahan]]</f>
        <v>Batumandi</v>
      </c>
      <c r="F74" t="s">
        <v>304</v>
      </c>
      <c r="G74" t="s">
        <v>305</v>
      </c>
      <c r="H74" t="s">
        <v>296</v>
      </c>
      <c r="I74" t="s">
        <v>297</v>
      </c>
      <c r="J74">
        <v>2</v>
      </c>
      <c r="K74" t="s">
        <v>151</v>
      </c>
      <c r="L74" t="s">
        <v>152</v>
      </c>
      <c r="M74" t="s">
        <v>153</v>
      </c>
      <c r="N74" t="s">
        <v>154</v>
      </c>
      <c r="O74" t="s">
        <v>155</v>
      </c>
    </row>
    <row r="75" spans="5:15" x14ac:dyDescent="0.25">
      <c r="E75" t="str">
        <f>kd_ds[[#This Row],[Desa/Kelurahan]]</f>
        <v>Riwa</v>
      </c>
      <c r="F75" t="s">
        <v>306</v>
      </c>
      <c r="G75" t="s">
        <v>307</v>
      </c>
      <c r="H75" t="s">
        <v>296</v>
      </c>
      <c r="I75" t="s">
        <v>297</v>
      </c>
      <c r="J75">
        <v>2</v>
      </c>
      <c r="K75" t="s">
        <v>151</v>
      </c>
      <c r="L75" t="s">
        <v>152</v>
      </c>
      <c r="M75" t="s">
        <v>153</v>
      </c>
      <c r="N75" t="s">
        <v>154</v>
      </c>
      <c r="O75" t="s">
        <v>155</v>
      </c>
    </row>
    <row r="76" spans="5:15" x14ac:dyDescent="0.25">
      <c r="E76" t="str">
        <f>kd_ds[[#This Row],[Desa/Kelurahan]]</f>
        <v>Mantimin</v>
      </c>
      <c r="F76" t="s">
        <v>308</v>
      </c>
      <c r="G76" t="s">
        <v>309</v>
      </c>
      <c r="H76" t="s">
        <v>296</v>
      </c>
      <c r="I76" t="s">
        <v>297</v>
      </c>
      <c r="J76">
        <v>2</v>
      </c>
      <c r="K76" t="s">
        <v>151</v>
      </c>
      <c r="L76" t="s">
        <v>152</v>
      </c>
      <c r="M76" t="s">
        <v>153</v>
      </c>
      <c r="N76" t="s">
        <v>154</v>
      </c>
      <c r="O76" t="s">
        <v>155</v>
      </c>
    </row>
    <row r="77" spans="5:15" x14ac:dyDescent="0.25">
      <c r="E77" t="str">
        <f>kd_ds[[#This Row],[Desa/Kelurahan]]</f>
        <v>Mampari</v>
      </c>
      <c r="F77" t="s">
        <v>310</v>
      </c>
      <c r="G77" t="s">
        <v>311</v>
      </c>
      <c r="H77" t="s">
        <v>296</v>
      </c>
      <c r="I77" t="s">
        <v>297</v>
      </c>
      <c r="J77">
        <v>2</v>
      </c>
      <c r="K77" t="s">
        <v>151</v>
      </c>
      <c r="L77" t="s">
        <v>152</v>
      </c>
      <c r="M77" t="s">
        <v>153</v>
      </c>
      <c r="N77" t="s">
        <v>154</v>
      </c>
      <c r="O77" t="s">
        <v>155</v>
      </c>
    </row>
    <row r="78" spans="5:15" x14ac:dyDescent="0.25">
      <c r="E78" t="str">
        <f>kd_ds[[#This Row],[Desa/Kelurahan]]</f>
        <v>Bungur</v>
      </c>
      <c r="F78" t="s">
        <v>312</v>
      </c>
      <c r="G78" t="s">
        <v>313</v>
      </c>
      <c r="H78" t="s">
        <v>296</v>
      </c>
      <c r="I78" t="s">
        <v>297</v>
      </c>
      <c r="J78">
        <v>2</v>
      </c>
      <c r="K78" t="s">
        <v>151</v>
      </c>
      <c r="L78" t="s">
        <v>152</v>
      </c>
      <c r="M78" t="s">
        <v>153</v>
      </c>
      <c r="N78" t="s">
        <v>154</v>
      </c>
      <c r="O78" t="s">
        <v>155</v>
      </c>
    </row>
    <row r="79" spans="5:15" x14ac:dyDescent="0.25">
      <c r="E79" t="str">
        <f>kd_ds[[#This Row],[Desa/Kelurahan]]</f>
        <v>Teluk Mesjid</v>
      </c>
      <c r="F79" t="s">
        <v>314</v>
      </c>
      <c r="G79" t="s">
        <v>315</v>
      </c>
      <c r="H79" t="s">
        <v>296</v>
      </c>
      <c r="I79" t="s">
        <v>297</v>
      </c>
      <c r="J79">
        <v>2</v>
      </c>
      <c r="K79" t="s">
        <v>151</v>
      </c>
      <c r="L79" t="s">
        <v>152</v>
      </c>
      <c r="M79" t="s">
        <v>153</v>
      </c>
      <c r="N79" t="s">
        <v>154</v>
      </c>
      <c r="O79" t="s">
        <v>155</v>
      </c>
    </row>
    <row r="80" spans="5:15" x14ac:dyDescent="0.25">
      <c r="E80" t="str">
        <f>kd_ds[[#This Row],[Desa/Kelurahan]]</f>
        <v>Timbun Tulang</v>
      </c>
      <c r="F80" t="s">
        <v>316</v>
      </c>
      <c r="G80" t="s">
        <v>317</v>
      </c>
      <c r="H80" t="s">
        <v>296</v>
      </c>
      <c r="I80" t="s">
        <v>297</v>
      </c>
      <c r="J80">
        <v>2</v>
      </c>
      <c r="K80" t="s">
        <v>151</v>
      </c>
      <c r="L80" t="s">
        <v>152</v>
      </c>
      <c r="M80" t="s">
        <v>153</v>
      </c>
      <c r="N80" t="s">
        <v>154</v>
      </c>
      <c r="O80" t="s">
        <v>155</v>
      </c>
    </row>
    <row r="81" spans="5:15" x14ac:dyDescent="0.25">
      <c r="E81" t="str">
        <f>kd_ds[[#This Row],[Desa/Kelurahan]]</f>
        <v>Banua Hanyar</v>
      </c>
      <c r="F81" t="s">
        <v>318</v>
      </c>
      <c r="G81" t="s">
        <v>319</v>
      </c>
      <c r="H81" t="s">
        <v>296</v>
      </c>
      <c r="I81" t="s">
        <v>297</v>
      </c>
      <c r="J81">
        <v>2</v>
      </c>
      <c r="K81" t="s">
        <v>151</v>
      </c>
      <c r="L81" t="s">
        <v>152</v>
      </c>
      <c r="M81" t="s">
        <v>153</v>
      </c>
      <c r="N81" t="s">
        <v>154</v>
      </c>
      <c r="O81" t="s">
        <v>155</v>
      </c>
    </row>
    <row r="82" spans="5:15" x14ac:dyDescent="0.25">
      <c r="E82" t="str">
        <f>kd_ds[[#This Row],[Desa/Kelurahan]]</f>
        <v>Bakung</v>
      </c>
      <c r="F82" t="s">
        <v>320</v>
      </c>
      <c r="G82" t="s">
        <v>321</v>
      </c>
      <c r="H82" t="s">
        <v>296</v>
      </c>
      <c r="I82" t="s">
        <v>297</v>
      </c>
      <c r="J82">
        <v>2</v>
      </c>
      <c r="K82" t="s">
        <v>151</v>
      </c>
      <c r="L82" t="s">
        <v>152</v>
      </c>
      <c r="M82" t="s">
        <v>153</v>
      </c>
      <c r="N82" t="s">
        <v>154</v>
      </c>
      <c r="O82" t="s">
        <v>155</v>
      </c>
    </row>
    <row r="83" spans="5:15" x14ac:dyDescent="0.25">
      <c r="E83" t="str">
        <f>kd_ds[[#This Row],[Desa/Kelurahan]]</f>
        <v>Karuh</v>
      </c>
      <c r="F83" t="s">
        <v>322</v>
      </c>
      <c r="G83" t="s">
        <v>323</v>
      </c>
      <c r="H83" t="s">
        <v>296</v>
      </c>
      <c r="I83" t="s">
        <v>297</v>
      </c>
      <c r="J83">
        <v>2</v>
      </c>
      <c r="K83" t="s">
        <v>151</v>
      </c>
      <c r="L83" t="s">
        <v>152</v>
      </c>
      <c r="M83" t="s">
        <v>153</v>
      </c>
      <c r="N83" t="s">
        <v>154</v>
      </c>
      <c r="O83" t="s">
        <v>155</v>
      </c>
    </row>
    <row r="84" spans="5:15" x14ac:dyDescent="0.25">
      <c r="E84" t="str">
        <f>kd_ds[[#This Row],[Desa/Kelurahan]]</f>
        <v>Guha</v>
      </c>
      <c r="F84" t="s">
        <v>324</v>
      </c>
      <c r="G84" t="s">
        <v>325</v>
      </c>
      <c r="H84" t="s">
        <v>296</v>
      </c>
      <c r="I84" t="s">
        <v>297</v>
      </c>
      <c r="J84">
        <v>2</v>
      </c>
      <c r="K84" t="s">
        <v>151</v>
      </c>
      <c r="L84" t="s">
        <v>152</v>
      </c>
      <c r="M84" t="s">
        <v>153</v>
      </c>
      <c r="N84" t="s">
        <v>154</v>
      </c>
      <c r="O84" t="s">
        <v>155</v>
      </c>
    </row>
    <row r="85" spans="5:15" x14ac:dyDescent="0.25">
      <c r="E85" t="str">
        <f>kd_ds[[#This Row],[Desa/Kelurahan]]</f>
        <v>Gunung Manau</v>
      </c>
      <c r="F85" t="s">
        <v>326</v>
      </c>
      <c r="G85" t="s">
        <v>327</v>
      </c>
      <c r="H85" t="s">
        <v>296</v>
      </c>
      <c r="I85" t="s">
        <v>297</v>
      </c>
      <c r="J85">
        <v>2</v>
      </c>
      <c r="K85" t="s">
        <v>151</v>
      </c>
      <c r="L85" t="s">
        <v>152</v>
      </c>
      <c r="M85" t="s">
        <v>153</v>
      </c>
      <c r="N85" t="s">
        <v>154</v>
      </c>
      <c r="O85" t="s">
        <v>155</v>
      </c>
    </row>
    <row r="86" spans="5:15" x14ac:dyDescent="0.25">
      <c r="E86" t="str">
        <f>kd_ds[[#This Row],[Desa/Kelurahan]]</f>
        <v>Hampa Raya</v>
      </c>
      <c r="F86" t="s">
        <v>328</v>
      </c>
      <c r="G86" t="s">
        <v>329</v>
      </c>
      <c r="H86" t="s">
        <v>296</v>
      </c>
      <c r="I86" t="s">
        <v>297</v>
      </c>
      <c r="J86">
        <v>2</v>
      </c>
      <c r="K86" t="s">
        <v>151</v>
      </c>
      <c r="L86" t="s">
        <v>152</v>
      </c>
      <c r="M86" t="s">
        <v>153</v>
      </c>
      <c r="N86" t="s">
        <v>154</v>
      </c>
      <c r="O86" t="s">
        <v>155</v>
      </c>
    </row>
    <row r="87" spans="5:15" x14ac:dyDescent="0.25">
      <c r="E87" t="str">
        <f>kd_ds[[#This Row],[Desa/Kelurahan]]</f>
        <v>Kasai</v>
      </c>
      <c r="F87" t="s">
        <v>330</v>
      </c>
      <c r="G87" t="s">
        <v>331</v>
      </c>
      <c r="H87" t="s">
        <v>296</v>
      </c>
      <c r="I87" t="s">
        <v>297</v>
      </c>
      <c r="J87">
        <v>2</v>
      </c>
      <c r="K87" t="s">
        <v>151</v>
      </c>
      <c r="L87" t="s">
        <v>152</v>
      </c>
      <c r="M87" t="s">
        <v>153</v>
      </c>
      <c r="N87" t="s">
        <v>154</v>
      </c>
      <c r="O87" t="s">
        <v>155</v>
      </c>
    </row>
    <row r="88" spans="5:15" x14ac:dyDescent="0.25">
      <c r="E88" t="str">
        <f>kd_ds[[#This Row],[Desa/Kelurahan]]</f>
        <v>Tanah Habang Kiri</v>
      </c>
      <c r="F88" t="s">
        <v>332</v>
      </c>
      <c r="G88" t="s">
        <v>333</v>
      </c>
      <c r="H88" t="s">
        <v>334</v>
      </c>
      <c r="I88" t="s">
        <v>335</v>
      </c>
      <c r="J88">
        <v>2</v>
      </c>
      <c r="K88" t="s">
        <v>151</v>
      </c>
      <c r="L88" t="s">
        <v>152</v>
      </c>
      <c r="M88" t="s">
        <v>153</v>
      </c>
      <c r="N88" t="s">
        <v>154</v>
      </c>
      <c r="O88" t="s">
        <v>155</v>
      </c>
    </row>
    <row r="89" spans="5:15" x14ac:dyDescent="0.25">
      <c r="E89" t="str">
        <f>kd_ds[[#This Row],[Desa/Kelurahan]]</f>
        <v>Panaitan</v>
      </c>
      <c r="F89" t="s">
        <v>336</v>
      </c>
      <c r="G89" t="s">
        <v>337</v>
      </c>
      <c r="H89" t="s">
        <v>334</v>
      </c>
      <c r="I89" t="s">
        <v>335</v>
      </c>
      <c r="J89">
        <v>2</v>
      </c>
      <c r="K89" t="s">
        <v>151</v>
      </c>
      <c r="L89" t="s">
        <v>152</v>
      </c>
      <c r="M89" t="s">
        <v>153</v>
      </c>
      <c r="N89" t="s">
        <v>154</v>
      </c>
      <c r="O89" t="s">
        <v>155</v>
      </c>
    </row>
    <row r="90" spans="5:15" x14ac:dyDescent="0.25">
      <c r="E90" t="str">
        <f>kd_ds[[#This Row],[Desa/Kelurahan]]</f>
        <v>Tanah Habang Kanan</v>
      </c>
      <c r="F90" t="s">
        <v>338</v>
      </c>
      <c r="G90" t="s">
        <v>339</v>
      </c>
      <c r="H90" t="s">
        <v>334</v>
      </c>
      <c r="I90" t="s">
        <v>335</v>
      </c>
      <c r="J90">
        <v>2</v>
      </c>
      <c r="K90" t="s">
        <v>151</v>
      </c>
      <c r="L90" t="s">
        <v>152</v>
      </c>
      <c r="M90" t="s">
        <v>153</v>
      </c>
      <c r="N90" t="s">
        <v>154</v>
      </c>
      <c r="O90" t="s">
        <v>155</v>
      </c>
    </row>
    <row r="91" spans="5:15" x14ac:dyDescent="0.25">
      <c r="E91" t="str">
        <f>kd_ds[[#This Row],[Desa/Kelurahan]]</f>
        <v>Batu Merah</v>
      </c>
      <c r="F91" t="s">
        <v>340</v>
      </c>
      <c r="G91" t="s">
        <v>341</v>
      </c>
      <c r="H91" t="s">
        <v>334</v>
      </c>
      <c r="I91" t="s">
        <v>335</v>
      </c>
      <c r="J91">
        <v>2</v>
      </c>
      <c r="K91" t="s">
        <v>151</v>
      </c>
      <c r="L91" t="s">
        <v>152</v>
      </c>
      <c r="M91" t="s">
        <v>153</v>
      </c>
      <c r="N91" t="s">
        <v>154</v>
      </c>
      <c r="O91" t="s">
        <v>155</v>
      </c>
    </row>
    <row r="92" spans="5:15" x14ac:dyDescent="0.25">
      <c r="E92" t="str">
        <f>kd_ds[[#This Row],[Desa/Kelurahan]]</f>
        <v>Lampihong Kanan</v>
      </c>
      <c r="F92" t="s">
        <v>342</v>
      </c>
      <c r="G92" t="s">
        <v>343</v>
      </c>
      <c r="H92" t="s">
        <v>334</v>
      </c>
      <c r="I92" t="s">
        <v>335</v>
      </c>
      <c r="J92">
        <v>2</v>
      </c>
      <c r="K92" t="s">
        <v>151</v>
      </c>
      <c r="L92" t="s">
        <v>152</v>
      </c>
      <c r="M92" t="s">
        <v>153</v>
      </c>
      <c r="N92" t="s">
        <v>154</v>
      </c>
      <c r="O92" t="s">
        <v>155</v>
      </c>
    </row>
    <row r="93" spans="5:15" x14ac:dyDescent="0.25">
      <c r="E93" t="str">
        <f>kd_ds[[#This Row],[Desa/Kelurahan]]</f>
        <v>Lampihong Selatan</v>
      </c>
      <c r="F93" t="s">
        <v>344</v>
      </c>
      <c r="G93" t="s">
        <v>345</v>
      </c>
      <c r="H93" t="s">
        <v>334</v>
      </c>
      <c r="I93" t="s">
        <v>335</v>
      </c>
      <c r="J93">
        <v>2</v>
      </c>
      <c r="K93" t="s">
        <v>151</v>
      </c>
      <c r="L93" t="s">
        <v>152</v>
      </c>
      <c r="M93" t="s">
        <v>153</v>
      </c>
      <c r="N93" t="s">
        <v>154</v>
      </c>
      <c r="O93" t="s">
        <v>155</v>
      </c>
    </row>
    <row r="94" spans="5:15" x14ac:dyDescent="0.25">
      <c r="E94" t="str">
        <f>kd_ds[[#This Row],[Desa/Kelurahan]]</f>
        <v>Lampihong Kiri</v>
      </c>
      <c r="F94" t="s">
        <v>346</v>
      </c>
      <c r="G94" t="s">
        <v>347</v>
      </c>
      <c r="H94" t="s">
        <v>334</v>
      </c>
      <c r="I94" t="s">
        <v>335</v>
      </c>
      <c r="J94">
        <v>2</v>
      </c>
      <c r="K94" t="s">
        <v>151</v>
      </c>
      <c r="L94" t="s">
        <v>152</v>
      </c>
      <c r="M94" t="s">
        <v>153</v>
      </c>
      <c r="N94" t="s">
        <v>154</v>
      </c>
      <c r="O94" t="s">
        <v>155</v>
      </c>
    </row>
    <row r="95" spans="5:15" x14ac:dyDescent="0.25">
      <c r="E95" t="str">
        <f>kd_ds[[#This Row],[Desa/Kelurahan]]</f>
        <v>Lajar</v>
      </c>
      <c r="F95" t="s">
        <v>348</v>
      </c>
      <c r="G95" t="s">
        <v>349</v>
      </c>
      <c r="H95" t="s">
        <v>334</v>
      </c>
      <c r="I95" t="s">
        <v>335</v>
      </c>
      <c r="J95">
        <v>2</v>
      </c>
      <c r="K95" t="s">
        <v>151</v>
      </c>
      <c r="L95" t="s">
        <v>152</v>
      </c>
      <c r="M95" t="s">
        <v>153</v>
      </c>
      <c r="N95" t="s">
        <v>154</v>
      </c>
      <c r="O95" t="s">
        <v>155</v>
      </c>
    </row>
    <row r="96" spans="5:15" x14ac:dyDescent="0.25">
      <c r="E96" t="str">
        <f>kd_ds[[#This Row],[Desa/Kelurahan]]</f>
        <v>Kusambi Hulu</v>
      </c>
      <c r="F96" t="s">
        <v>350</v>
      </c>
      <c r="G96" t="s">
        <v>351</v>
      </c>
      <c r="H96" t="s">
        <v>334</v>
      </c>
      <c r="I96" t="s">
        <v>335</v>
      </c>
      <c r="J96">
        <v>2</v>
      </c>
      <c r="K96" t="s">
        <v>151</v>
      </c>
      <c r="L96" t="s">
        <v>152</v>
      </c>
      <c r="M96" t="s">
        <v>153</v>
      </c>
      <c r="N96" t="s">
        <v>154</v>
      </c>
      <c r="O96" t="s">
        <v>155</v>
      </c>
    </row>
    <row r="97" spans="5:15" x14ac:dyDescent="0.25">
      <c r="E97" t="str">
        <f>kd_ds[[#This Row],[Desa/Kelurahan]]</f>
        <v>Kusambi Hilir</v>
      </c>
      <c r="F97" t="s">
        <v>352</v>
      </c>
      <c r="G97" t="s">
        <v>353</v>
      </c>
      <c r="H97" t="s">
        <v>334</v>
      </c>
      <c r="I97" t="s">
        <v>335</v>
      </c>
      <c r="J97">
        <v>2</v>
      </c>
      <c r="K97" t="s">
        <v>151</v>
      </c>
      <c r="L97" t="s">
        <v>152</v>
      </c>
      <c r="M97" t="s">
        <v>153</v>
      </c>
      <c r="N97" t="s">
        <v>154</v>
      </c>
      <c r="O97" t="s">
        <v>155</v>
      </c>
    </row>
    <row r="98" spans="5:15" x14ac:dyDescent="0.25">
      <c r="E98" t="str">
        <f>kd_ds[[#This Row],[Desa/Kelurahan]]</f>
        <v>Simpang Tiga</v>
      </c>
      <c r="F98" t="s">
        <v>354</v>
      </c>
      <c r="G98" t="s">
        <v>355</v>
      </c>
      <c r="H98" t="s">
        <v>334</v>
      </c>
      <c r="I98" t="s">
        <v>335</v>
      </c>
      <c r="J98">
        <v>2</v>
      </c>
      <c r="K98" t="s">
        <v>151</v>
      </c>
      <c r="L98" t="s">
        <v>152</v>
      </c>
      <c r="M98" t="s">
        <v>153</v>
      </c>
      <c r="N98" t="s">
        <v>154</v>
      </c>
      <c r="O98" t="s">
        <v>155</v>
      </c>
    </row>
    <row r="99" spans="5:15" x14ac:dyDescent="0.25">
      <c r="E99" t="str">
        <f>kd_ds[[#This Row],[Desa/Kelurahan]]</f>
        <v>Matang Lurus</v>
      </c>
      <c r="F99" t="s">
        <v>356</v>
      </c>
      <c r="G99" t="s">
        <v>357</v>
      </c>
      <c r="H99" t="s">
        <v>334</v>
      </c>
      <c r="I99" t="s">
        <v>335</v>
      </c>
      <c r="J99">
        <v>2</v>
      </c>
      <c r="K99" t="s">
        <v>151</v>
      </c>
      <c r="L99" t="s">
        <v>152</v>
      </c>
      <c r="M99" t="s">
        <v>153</v>
      </c>
      <c r="N99" t="s">
        <v>154</v>
      </c>
      <c r="O99" t="s">
        <v>155</v>
      </c>
    </row>
    <row r="100" spans="5:15" x14ac:dyDescent="0.25">
      <c r="E100" t="str">
        <f>kd_ds[[#This Row],[Desa/Kelurahan]]</f>
        <v>Lok Hamawang</v>
      </c>
      <c r="F100" t="s">
        <v>358</v>
      </c>
      <c r="G100" t="s">
        <v>359</v>
      </c>
      <c r="H100" t="s">
        <v>334</v>
      </c>
      <c r="I100" t="s">
        <v>335</v>
      </c>
      <c r="J100">
        <v>2</v>
      </c>
      <c r="K100" t="s">
        <v>151</v>
      </c>
      <c r="L100" t="s">
        <v>152</v>
      </c>
      <c r="M100" t="s">
        <v>153</v>
      </c>
      <c r="N100" t="s">
        <v>154</v>
      </c>
      <c r="O100" t="s">
        <v>155</v>
      </c>
    </row>
    <row r="101" spans="5:15" x14ac:dyDescent="0.25">
      <c r="E101" t="str">
        <f>kd_ds[[#This Row],[Desa/Kelurahan]]</f>
        <v>Kupang</v>
      </c>
      <c r="F101" t="s">
        <v>360</v>
      </c>
      <c r="G101" t="s">
        <v>361</v>
      </c>
      <c r="H101" t="s">
        <v>334</v>
      </c>
      <c r="I101" t="s">
        <v>335</v>
      </c>
      <c r="J101">
        <v>2</v>
      </c>
      <c r="K101" t="s">
        <v>151</v>
      </c>
      <c r="L101" t="s">
        <v>152</v>
      </c>
      <c r="M101" t="s">
        <v>153</v>
      </c>
      <c r="N101" t="s">
        <v>154</v>
      </c>
      <c r="O101" t="s">
        <v>155</v>
      </c>
    </row>
    <row r="102" spans="5:15" x14ac:dyDescent="0.25">
      <c r="E102" t="str">
        <f>kd_ds[[#This Row],[Desa/Kelurahan]]</f>
        <v>Tampang</v>
      </c>
      <c r="F102" t="s">
        <v>362</v>
      </c>
      <c r="G102" t="s">
        <v>363</v>
      </c>
      <c r="H102" t="s">
        <v>334</v>
      </c>
      <c r="I102" t="s">
        <v>335</v>
      </c>
      <c r="J102">
        <v>2</v>
      </c>
      <c r="K102" t="s">
        <v>151</v>
      </c>
      <c r="L102" t="s">
        <v>152</v>
      </c>
      <c r="M102" t="s">
        <v>153</v>
      </c>
      <c r="N102" t="s">
        <v>154</v>
      </c>
      <c r="O102" t="s">
        <v>155</v>
      </c>
    </row>
    <row r="103" spans="5:15" x14ac:dyDescent="0.25">
      <c r="E103" t="str">
        <f>kd_ds[[#This Row],[Desa/Kelurahan]]</f>
        <v>Matang Hanau</v>
      </c>
      <c r="F103" t="s">
        <v>364</v>
      </c>
      <c r="G103" t="s">
        <v>365</v>
      </c>
      <c r="H103" t="s">
        <v>334</v>
      </c>
      <c r="I103" t="s">
        <v>335</v>
      </c>
      <c r="J103">
        <v>2</v>
      </c>
      <c r="K103" t="s">
        <v>151</v>
      </c>
      <c r="L103" t="s">
        <v>152</v>
      </c>
      <c r="M103" t="s">
        <v>153</v>
      </c>
      <c r="N103" t="s">
        <v>154</v>
      </c>
      <c r="O103" t="s">
        <v>155</v>
      </c>
    </row>
    <row r="104" spans="5:15" x14ac:dyDescent="0.25">
      <c r="E104" t="str">
        <f>kd_ds[[#This Row],[Desa/Kelurahan]]</f>
        <v>Lok Panginangan</v>
      </c>
      <c r="F104" t="s">
        <v>366</v>
      </c>
      <c r="G104" t="s">
        <v>367</v>
      </c>
      <c r="H104" t="s">
        <v>334</v>
      </c>
      <c r="I104" t="s">
        <v>335</v>
      </c>
      <c r="J104">
        <v>2</v>
      </c>
      <c r="K104" t="s">
        <v>151</v>
      </c>
      <c r="L104" t="s">
        <v>152</v>
      </c>
      <c r="M104" t="s">
        <v>153</v>
      </c>
      <c r="N104" t="s">
        <v>154</v>
      </c>
      <c r="O104" t="s">
        <v>155</v>
      </c>
    </row>
    <row r="105" spans="5:15" x14ac:dyDescent="0.25">
      <c r="E105" t="str">
        <f>kd_ds[[#This Row],[Desa/Kelurahan]]</f>
        <v>Jungkal</v>
      </c>
      <c r="F105" t="s">
        <v>368</v>
      </c>
      <c r="G105" t="s">
        <v>369</v>
      </c>
      <c r="H105" t="s">
        <v>334</v>
      </c>
      <c r="I105" t="s">
        <v>335</v>
      </c>
      <c r="J105">
        <v>2</v>
      </c>
      <c r="K105" t="s">
        <v>151</v>
      </c>
      <c r="L105" t="s">
        <v>152</v>
      </c>
      <c r="M105" t="s">
        <v>153</v>
      </c>
      <c r="N105" t="s">
        <v>154</v>
      </c>
      <c r="O105" t="s">
        <v>155</v>
      </c>
    </row>
    <row r="106" spans="5:15" x14ac:dyDescent="0.25">
      <c r="E106" t="str">
        <f>kd_ds[[#This Row],[Desa/Kelurahan]]</f>
        <v>Sungai Tabuk</v>
      </c>
      <c r="F106" t="s">
        <v>370</v>
      </c>
      <c r="G106" t="s">
        <v>371</v>
      </c>
      <c r="H106" t="s">
        <v>334</v>
      </c>
      <c r="I106" t="s">
        <v>335</v>
      </c>
      <c r="J106">
        <v>2</v>
      </c>
      <c r="K106" t="s">
        <v>151</v>
      </c>
      <c r="L106" t="s">
        <v>152</v>
      </c>
      <c r="M106" t="s">
        <v>153</v>
      </c>
      <c r="N106" t="s">
        <v>154</v>
      </c>
      <c r="O106" t="s">
        <v>155</v>
      </c>
    </row>
    <row r="107" spans="5:15" x14ac:dyDescent="0.25">
      <c r="E107" t="str">
        <f>kd_ds[[#This Row],[Desa/Kelurahan]]</f>
        <v>Jimamun</v>
      </c>
      <c r="F107" t="s">
        <v>372</v>
      </c>
      <c r="G107" t="s">
        <v>373</v>
      </c>
      <c r="H107" t="s">
        <v>334</v>
      </c>
      <c r="I107" t="s">
        <v>335</v>
      </c>
      <c r="J107">
        <v>2</v>
      </c>
      <c r="K107" t="s">
        <v>151</v>
      </c>
      <c r="L107" t="s">
        <v>152</v>
      </c>
      <c r="M107" t="s">
        <v>153</v>
      </c>
      <c r="N107" t="s">
        <v>154</v>
      </c>
      <c r="O107" t="s">
        <v>155</v>
      </c>
    </row>
    <row r="108" spans="5:15" x14ac:dyDescent="0.25">
      <c r="E108" t="str">
        <f>kd_ds[[#This Row],[Desa/Kelurahan]]</f>
        <v>Pimping</v>
      </c>
      <c r="F108" t="s">
        <v>374</v>
      </c>
      <c r="G108" t="s">
        <v>375</v>
      </c>
      <c r="H108" t="s">
        <v>334</v>
      </c>
      <c r="I108" t="s">
        <v>335</v>
      </c>
      <c r="J108">
        <v>2</v>
      </c>
      <c r="K108" t="s">
        <v>151</v>
      </c>
      <c r="L108" t="s">
        <v>152</v>
      </c>
      <c r="M108" t="s">
        <v>153</v>
      </c>
      <c r="N108" t="s">
        <v>154</v>
      </c>
      <c r="O108" t="s">
        <v>155</v>
      </c>
    </row>
    <row r="109" spans="5:15" x14ac:dyDescent="0.25">
      <c r="E109" t="str">
        <f>kd_ds[[#This Row],[Desa/Kelurahan]]</f>
        <v>Hilir Pasar</v>
      </c>
      <c r="F109" t="s">
        <v>376</v>
      </c>
      <c r="G109" t="s">
        <v>377</v>
      </c>
      <c r="H109" t="s">
        <v>334</v>
      </c>
      <c r="I109" t="s">
        <v>335</v>
      </c>
      <c r="J109">
        <v>2</v>
      </c>
      <c r="K109" t="s">
        <v>151</v>
      </c>
      <c r="L109" t="s">
        <v>152</v>
      </c>
      <c r="M109" t="s">
        <v>153</v>
      </c>
      <c r="N109" t="s">
        <v>154</v>
      </c>
      <c r="O109" t="s">
        <v>155</v>
      </c>
    </row>
    <row r="110" spans="5:15" x14ac:dyDescent="0.25">
      <c r="E110" t="str">
        <f>kd_ds[[#This Row],[Desa/Kelurahan]]</f>
        <v>Teluk Karya</v>
      </c>
      <c r="F110" t="s">
        <v>378</v>
      </c>
      <c r="G110" t="s">
        <v>379</v>
      </c>
      <c r="H110" t="s">
        <v>334</v>
      </c>
      <c r="I110" t="s">
        <v>335</v>
      </c>
      <c r="J110">
        <v>2</v>
      </c>
      <c r="K110" t="s">
        <v>151</v>
      </c>
      <c r="L110" t="s">
        <v>152</v>
      </c>
      <c r="M110" t="s">
        <v>153</v>
      </c>
      <c r="N110" t="s">
        <v>154</v>
      </c>
      <c r="O110" t="s">
        <v>155</v>
      </c>
    </row>
    <row r="111" spans="5:15" x14ac:dyDescent="0.25">
      <c r="E111" t="str">
        <f>kd_ds[[#This Row],[Desa/Kelurahan]]</f>
        <v>Pupuyuan</v>
      </c>
      <c r="F111" t="s">
        <v>380</v>
      </c>
      <c r="G111" t="s">
        <v>381</v>
      </c>
      <c r="H111" t="s">
        <v>334</v>
      </c>
      <c r="I111" t="s">
        <v>335</v>
      </c>
      <c r="J111">
        <v>2</v>
      </c>
      <c r="K111" t="s">
        <v>151</v>
      </c>
      <c r="L111" t="s">
        <v>152</v>
      </c>
      <c r="M111" t="s">
        <v>153</v>
      </c>
      <c r="N111" t="s">
        <v>154</v>
      </c>
      <c r="O111" t="s">
        <v>155</v>
      </c>
    </row>
    <row r="112" spans="5:15" x14ac:dyDescent="0.25">
      <c r="E112" t="str">
        <f>kd_ds[[#This Row],[Desa/Kelurahan]]</f>
        <v>Sungai Awang</v>
      </c>
      <c r="F112" t="s">
        <v>382</v>
      </c>
      <c r="G112" t="s">
        <v>383</v>
      </c>
      <c r="H112" t="s">
        <v>334</v>
      </c>
      <c r="I112" t="s">
        <v>335</v>
      </c>
      <c r="J112">
        <v>2</v>
      </c>
      <c r="K112" t="s">
        <v>151</v>
      </c>
      <c r="L112" t="s">
        <v>152</v>
      </c>
      <c r="M112" t="s">
        <v>153</v>
      </c>
      <c r="N112" t="s">
        <v>154</v>
      </c>
      <c r="O112" t="s">
        <v>155</v>
      </c>
    </row>
    <row r="113" spans="5:16" x14ac:dyDescent="0.25">
      <c r="E113" t="str">
        <f>kd_ds[[#This Row],[Desa/Kelurahan]]</f>
        <v>Kandang Jaya</v>
      </c>
      <c r="F113" t="s">
        <v>384</v>
      </c>
      <c r="G113" t="s">
        <v>385</v>
      </c>
      <c r="H113" t="s">
        <v>334</v>
      </c>
      <c r="I113" t="s">
        <v>335</v>
      </c>
      <c r="J113">
        <v>2</v>
      </c>
      <c r="K113" t="s">
        <v>151</v>
      </c>
      <c r="L113" t="s">
        <v>152</v>
      </c>
      <c r="M113" t="s">
        <v>153</v>
      </c>
      <c r="N113" t="s">
        <v>154</v>
      </c>
      <c r="O113" t="s">
        <v>155</v>
      </c>
    </row>
    <row r="114" spans="5:16" x14ac:dyDescent="0.25">
      <c r="E114" t="str">
        <f>kd_ds[[#This Row],[Desa/Kelurahan]]</f>
        <v>Mundar</v>
      </c>
      <c r="F114" t="s">
        <v>386</v>
      </c>
      <c r="G114" t="s">
        <v>387</v>
      </c>
      <c r="H114" t="s">
        <v>334</v>
      </c>
      <c r="I114" t="s">
        <v>335</v>
      </c>
      <c r="J114">
        <v>2</v>
      </c>
      <c r="K114" t="s">
        <v>151</v>
      </c>
      <c r="L114" t="s">
        <v>152</v>
      </c>
      <c r="M114" t="s">
        <v>153</v>
      </c>
      <c r="N114" t="s">
        <v>154</v>
      </c>
      <c r="O114" t="s">
        <v>155</v>
      </c>
    </row>
    <row r="115" spans="5:16" x14ac:dyDescent="0.25">
      <c r="E115" t="str">
        <f>kd_ds[[#This Row],[Desa/Kelurahan]]</f>
        <v>Paringin Timur</v>
      </c>
      <c r="F115" t="s">
        <v>388</v>
      </c>
      <c r="G115" t="s">
        <v>107</v>
      </c>
      <c r="H115" t="s">
        <v>389</v>
      </c>
      <c r="I115" t="s">
        <v>390</v>
      </c>
      <c r="J115">
        <v>1</v>
      </c>
      <c r="K115" t="s">
        <v>391</v>
      </c>
      <c r="L115" t="s">
        <v>152</v>
      </c>
      <c r="M115" t="s">
        <v>153</v>
      </c>
      <c r="N115" t="s">
        <v>154</v>
      </c>
      <c r="O115" t="s">
        <v>155</v>
      </c>
      <c r="P115" t="s">
        <v>392</v>
      </c>
    </row>
    <row r="116" spans="5:16" x14ac:dyDescent="0.25">
      <c r="E116" t="str">
        <f>kd_ds[[#This Row],[Desa/Kelurahan]]</f>
        <v>Paringin Kota</v>
      </c>
      <c r="F116" t="s">
        <v>393</v>
      </c>
      <c r="G116" t="s">
        <v>394</v>
      </c>
      <c r="H116" t="s">
        <v>389</v>
      </c>
      <c r="I116" t="s">
        <v>390</v>
      </c>
      <c r="J116">
        <v>1</v>
      </c>
      <c r="K116" t="s">
        <v>391</v>
      </c>
      <c r="L116" t="s">
        <v>152</v>
      </c>
      <c r="M116" t="s">
        <v>153</v>
      </c>
      <c r="N116" t="s">
        <v>154</v>
      </c>
      <c r="O116" t="s">
        <v>155</v>
      </c>
      <c r="P116" t="s">
        <v>392</v>
      </c>
    </row>
    <row r="117" spans="5:16" x14ac:dyDescent="0.25">
      <c r="E117" t="str">
        <f>kd_ds[[#This Row],[Desa/Kelurahan]]</f>
        <v>Balang</v>
      </c>
      <c r="F117" t="s">
        <v>395</v>
      </c>
      <c r="G117" t="s">
        <v>396</v>
      </c>
      <c r="H117" t="s">
        <v>389</v>
      </c>
      <c r="I117" t="s">
        <v>390</v>
      </c>
      <c r="J117">
        <v>2</v>
      </c>
      <c r="K117" t="s">
        <v>151</v>
      </c>
      <c r="L117" t="s">
        <v>152</v>
      </c>
      <c r="M117" t="s">
        <v>153</v>
      </c>
      <c r="N117" t="s">
        <v>154</v>
      </c>
      <c r="O117" t="s">
        <v>155</v>
      </c>
    </row>
    <row r="118" spans="5:16" x14ac:dyDescent="0.25">
      <c r="E118" t="str">
        <f>kd_ds[[#This Row],[Desa/Kelurahan]]</f>
        <v>Kalahiang</v>
      </c>
      <c r="F118" t="s">
        <v>397</v>
      </c>
      <c r="G118" t="s">
        <v>398</v>
      </c>
      <c r="H118" t="s">
        <v>389</v>
      </c>
      <c r="I118" t="s">
        <v>390</v>
      </c>
      <c r="J118">
        <v>2</v>
      </c>
      <c r="K118" t="s">
        <v>151</v>
      </c>
      <c r="L118" t="s">
        <v>152</v>
      </c>
      <c r="M118" t="s">
        <v>153</v>
      </c>
      <c r="N118" t="s">
        <v>154</v>
      </c>
      <c r="O118" t="s">
        <v>155</v>
      </c>
    </row>
    <row r="119" spans="5:16" x14ac:dyDescent="0.25">
      <c r="E119" t="str">
        <f>kd_ds[[#This Row],[Desa/Kelurahan]]</f>
        <v>Lasung Batu</v>
      </c>
      <c r="F119" t="s">
        <v>399</v>
      </c>
      <c r="G119" t="s">
        <v>400</v>
      </c>
      <c r="H119" t="s">
        <v>389</v>
      </c>
      <c r="I119" t="s">
        <v>390</v>
      </c>
      <c r="J119">
        <v>2</v>
      </c>
      <c r="K119" t="s">
        <v>151</v>
      </c>
      <c r="L119" t="s">
        <v>152</v>
      </c>
      <c r="M119" t="s">
        <v>153</v>
      </c>
      <c r="N119" t="s">
        <v>154</v>
      </c>
      <c r="O119" t="s">
        <v>155</v>
      </c>
    </row>
    <row r="120" spans="5:16" x14ac:dyDescent="0.25">
      <c r="E120" t="str">
        <f>kd_ds[[#This Row],[Desa/Kelurahan]]</f>
        <v>Paran</v>
      </c>
      <c r="F120" t="s">
        <v>401</v>
      </c>
      <c r="G120" t="s">
        <v>402</v>
      </c>
      <c r="H120" t="s">
        <v>389</v>
      </c>
      <c r="I120" t="s">
        <v>390</v>
      </c>
      <c r="J120">
        <v>2</v>
      </c>
      <c r="K120" t="s">
        <v>151</v>
      </c>
      <c r="L120" t="s">
        <v>152</v>
      </c>
      <c r="M120" t="s">
        <v>153</v>
      </c>
      <c r="N120" t="s">
        <v>154</v>
      </c>
      <c r="O120" t="s">
        <v>155</v>
      </c>
    </row>
    <row r="121" spans="5:16" x14ac:dyDescent="0.25">
      <c r="E121" t="str">
        <f>kd_ds[[#This Row],[Desa/Kelurahan]]</f>
        <v>Layap</v>
      </c>
      <c r="F121" t="s">
        <v>403</v>
      </c>
      <c r="G121" t="s">
        <v>404</v>
      </c>
      <c r="H121" t="s">
        <v>389</v>
      </c>
      <c r="I121" t="s">
        <v>390</v>
      </c>
      <c r="J121">
        <v>2</v>
      </c>
      <c r="K121" t="s">
        <v>151</v>
      </c>
      <c r="L121" t="s">
        <v>152</v>
      </c>
      <c r="M121" t="s">
        <v>153</v>
      </c>
      <c r="N121" t="s">
        <v>154</v>
      </c>
      <c r="O121" t="s">
        <v>155</v>
      </c>
    </row>
    <row r="122" spans="5:16" x14ac:dyDescent="0.25">
      <c r="E122" t="str">
        <f>kd_ds[[#This Row],[Desa/Kelurahan]]</f>
        <v>Murung Ilung</v>
      </c>
      <c r="F122" t="s">
        <v>405</v>
      </c>
      <c r="G122" t="s">
        <v>406</v>
      </c>
      <c r="H122" t="s">
        <v>389</v>
      </c>
      <c r="I122" t="s">
        <v>390</v>
      </c>
      <c r="J122">
        <v>2</v>
      </c>
      <c r="K122" t="s">
        <v>151</v>
      </c>
      <c r="L122" t="s">
        <v>152</v>
      </c>
      <c r="M122" t="s">
        <v>153</v>
      </c>
      <c r="N122" t="s">
        <v>154</v>
      </c>
      <c r="O122" t="s">
        <v>155</v>
      </c>
    </row>
    <row r="123" spans="5:16" x14ac:dyDescent="0.25">
      <c r="E123" t="str">
        <f>kd_ds[[#This Row],[Desa/Kelurahan]]</f>
        <v>Mangkayahu</v>
      </c>
      <c r="F123" t="s">
        <v>407</v>
      </c>
      <c r="G123" t="s">
        <v>408</v>
      </c>
      <c r="H123" t="s">
        <v>389</v>
      </c>
      <c r="I123" t="s">
        <v>390</v>
      </c>
      <c r="J123">
        <v>2</v>
      </c>
      <c r="K123" t="s">
        <v>151</v>
      </c>
      <c r="L123" t="s">
        <v>152</v>
      </c>
      <c r="M123" t="s">
        <v>153</v>
      </c>
      <c r="N123" t="s">
        <v>154</v>
      </c>
      <c r="O123" t="s">
        <v>155</v>
      </c>
    </row>
    <row r="124" spans="5:16" x14ac:dyDescent="0.25">
      <c r="E124" t="str">
        <f>kd_ds[[#This Row],[Desa/Kelurahan]]</f>
        <v>Lok Batung</v>
      </c>
      <c r="F124" t="s">
        <v>409</v>
      </c>
      <c r="G124" t="s">
        <v>410</v>
      </c>
      <c r="H124" t="s">
        <v>389</v>
      </c>
      <c r="I124" t="s">
        <v>390</v>
      </c>
      <c r="J124">
        <v>2</v>
      </c>
      <c r="K124" t="s">
        <v>151</v>
      </c>
      <c r="L124" t="s">
        <v>152</v>
      </c>
      <c r="M124" t="s">
        <v>153</v>
      </c>
      <c r="N124" t="s">
        <v>154</v>
      </c>
      <c r="O124" t="s">
        <v>155</v>
      </c>
    </row>
    <row r="125" spans="5:16" x14ac:dyDescent="0.25">
      <c r="E125" t="str">
        <f>kd_ds[[#This Row],[Desa/Kelurahan]]</f>
        <v>Lamida Bawah</v>
      </c>
      <c r="F125" t="s">
        <v>411</v>
      </c>
      <c r="G125" t="s">
        <v>412</v>
      </c>
      <c r="H125" t="s">
        <v>389</v>
      </c>
      <c r="I125" t="s">
        <v>390</v>
      </c>
      <c r="J125">
        <v>2</v>
      </c>
      <c r="K125" t="s">
        <v>151</v>
      </c>
      <c r="L125" t="s">
        <v>152</v>
      </c>
      <c r="M125" t="s">
        <v>153</v>
      </c>
      <c r="N125" t="s">
        <v>154</v>
      </c>
      <c r="O125" t="s">
        <v>155</v>
      </c>
    </row>
    <row r="126" spans="5:16" x14ac:dyDescent="0.25">
      <c r="E126" t="str">
        <f>kd_ds[[#This Row],[Desa/Kelurahan]]</f>
        <v>Dahai</v>
      </c>
      <c r="F126" t="s">
        <v>413</v>
      </c>
      <c r="G126" t="s">
        <v>414</v>
      </c>
      <c r="H126" t="s">
        <v>389</v>
      </c>
      <c r="I126" t="s">
        <v>390</v>
      </c>
      <c r="J126">
        <v>2</v>
      </c>
      <c r="K126" t="s">
        <v>151</v>
      </c>
      <c r="L126" t="s">
        <v>152</v>
      </c>
      <c r="M126" t="s">
        <v>153</v>
      </c>
      <c r="N126" t="s">
        <v>154</v>
      </c>
      <c r="O126" t="s">
        <v>155</v>
      </c>
    </row>
    <row r="127" spans="5:16" x14ac:dyDescent="0.25">
      <c r="E127" t="str">
        <f>kd_ds[[#This Row],[Desa/Kelurahan]]</f>
        <v>Hujan Mas</v>
      </c>
      <c r="F127" t="s">
        <v>415</v>
      </c>
      <c r="G127" t="s">
        <v>416</v>
      </c>
      <c r="H127" t="s">
        <v>389</v>
      </c>
      <c r="I127" t="s">
        <v>390</v>
      </c>
      <c r="J127">
        <v>2</v>
      </c>
      <c r="K127" t="s">
        <v>151</v>
      </c>
      <c r="L127" t="s">
        <v>152</v>
      </c>
      <c r="M127" t="s">
        <v>153</v>
      </c>
      <c r="N127" t="s">
        <v>154</v>
      </c>
      <c r="O127" t="s">
        <v>155</v>
      </c>
    </row>
    <row r="128" spans="5:16" x14ac:dyDescent="0.25">
      <c r="E128" t="str">
        <f>kd_ds[[#This Row],[Desa/Kelurahan]]</f>
        <v>Babayau</v>
      </c>
      <c r="F128" t="s">
        <v>417</v>
      </c>
      <c r="G128" t="s">
        <v>418</v>
      </c>
      <c r="H128" t="s">
        <v>389</v>
      </c>
      <c r="I128" t="s">
        <v>390</v>
      </c>
      <c r="J128">
        <v>2</v>
      </c>
      <c r="K128" t="s">
        <v>151</v>
      </c>
      <c r="L128" t="s">
        <v>152</v>
      </c>
      <c r="M128" t="s">
        <v>153</v>
      </c>
      <c r="N128" t="s">
        <v>154</v>
      </c>
      <c r="O128" t="s">
        <v>155</v>
      </c>
    </row>
    <row r="129" spans="5:16" x14ac:dyDescent="0.25">
      <c r="E129" t="str">
        <f>kd_ds[[#This Row],[Desa/Kelurahan]]</f>
        <v>Balida</v>
      </c>
      <c r="F129" t="s">
        <v>419</v>
      </c>
      <c r="G129" t="s">
        <v>420</v>
      </c>
      <c r="H129" t="s">
        <v>389</v>
      </c>
      <c r="I129" t="s">
        <v>390</v>
      </c>
      <c r="J129">
        <v>2</v>
      </c>
      <c r="K129" t="s">
        <v>151</v>
      </c>
      <c r="L129" t="s">
        <v>152</v>
      </c>
      <c r="M129" t="s">
        <v>153</v>
      </c>
      <c r="N129" t="s">
        <v>154</v>
      </c>
      <c r="O129" t="s">
        <v>155</v>
      </c>
    </row>
    <row r="130" spans="5:16" x14ac:dyDescent="0.25">
      <c r="E130" t="str">
        <f>kd_ds[[#This Row],[Desa/Kelurahan]]</f>
        <v>Sungai Ketapi</v>
      </c>
      <c r="F130" t="s">
        <v>421</v>
      </c>
      <c r="G130" t="s">
        <v>422</v>
      </c>
      <c r="H130" t="s">
        <v>389</v>
      </c>
      <c r="I130" t="s">
        <v>390</v>
      </c>
      <c r="J130">
        <v>2</v>
      </c>
      <c r="K130" t="s">
        <v>151</v>
      </c>
      <c r="L130" t="s">
        <v>152</v>
      </c>
      <c r="M130" t="s">
        <v>153</v>
      </c>
      <c r="N130" t="s">
        <v>154</v>
      </c>
      <c r="O130" t="s">
        <v>155</v>
      </c>
    </row>
    <row r="131" spans="5:16" x14ac:dyDescent="0.25">
      <c r="E131" t="str">
        <f>kd_ds[[#This Row],[Desa/Kelurahan]]</f>
        <v>Batu Piring</v>
      </c>
      <c r="F131" t="s">
        <v>423</v>
      </c>
      <c r="G131" t="s">
        <v>80</v>
      </c>
      <c r="H131" t="s">
        <v>424</v>
      </c>
      <c r="I131" t="s">
        <v>425</v>
      </c>
      <c r="J131">
        <v>1</v>
      </c>
      <c r="K131" t="s">
        <v>391</v>
      </c>
      <c r="L131" t="s">
        <v>152</v>
      </c>
      <c r="M131" t="s">
        <v>153</v>
      </c>
      <c r="N131" t="s">
        <v>154</v>
      </c>
      <c r="O131" t="s">
        <v>155</v>
      </c>
      <c r="P131" t="s">
        <v>426</v>
      </c>
    </row>
    <row r="132" spans="5:16" x14ac:dyDescent="0.25">
      <c r="E132" t="str">
        <f>kd_ds[[#This Row],[Desa/Kelurahan]]</f>
        <v>Baruh Bahinu Luar</v>
      </c>
      <c r="F132" t="s">
        <v>427</v>
      </c>
      <c r="G132" t="s">
        <v>428</v>
      </c>
      <c r="H132" t="s">
        <v>424</v>
      </c>
      <c r="I132" t="s">
        <v>425</v>
      </c>
      <c r="J132">
        <v>2</v>
      </c>
      <c r="K132" t="s">
        <v>151</v>
      </c>
      <c r="L132" t="s">
        <v>152</v>
      </c>
      <c r="M132" t="s">
        <v>153</v>
      </c>
      <c r="N132" t="s">
        <v>154</v>
      </c>
      <c r="O132" t="s">
        <v>155</v>
      </c>
      <c r="P132" t="s">
        <v>426</v>
      </c>
    </row>
    <row r="133" spans="5:16" x14ac:dyDescent="0.25">
      <c r="E133" t="str">
        <f>kd_ds[[#This Row],[Desa/Kelurahan]]</f>
        <v>Inan</v>
      </c>
      <c r="F133" t="s">
        <v>429</v>
      </c>
      <c r="G133" t="s">
        <v>430</v>
      </c>
      <c r="H133" t="s">
        <v>424</v>
      </c>
      <c r="I133" t="s">
        <v>425</v>
      </c>
      <c r="J133">
        <v>2</v>
      </c>
      <c r="K133" t="s">
        <v>151</v>
      </c>
      <c r="L133" t="s">
        <v>152</v>
      </c>
      <c r="M133" t="s">
        <v>153</v>
      </c>
      <c r="N133" t="s">
        <v>154</v>
      </c>
      <c r="O133" t="s">
        <v>155</v>
      </c>
      <c r="P133" t="s">
        <v>426</v>
      </c>
    </row>
    <row r="134" spans="5:16" x14ac:dyDescent="0.25">
      <c r="E134" t="str">
        <f>kd_ds[[#This Row],[Desa/Kelurahan]]</f>
        <v>Baruh Bahinu Dalam</v>
      </c>
      <c r="F134" t="s">
        <v>431</v>
      </c>
      <c r="G134" t="s">
        <v>432</v>
      </c>
      <c r="H134" t="s">
        <v>424</v>
      </c>
      <c r="I134" t="s">
        <v>425</v>
      </c>
      <c r="J134">
        <v>2</v>
      </c>
      <c r="K134" t="s">
        <v>151</v>
      </c>
      <c r="L134" t="s">
        <v>152</v>
      </c>
      <c r="M134" t="s">
        <v>153</v>
      </c>
      <c r="N134" t="s">
        <v>154</v>
      </c>
      <c r="O134" t="s">
        <v>155</v>
      </c>
      <c r="P134" t="s">
        <v>426</v>
      </c>
    </row>
    <row r="135" spans="5:16" x14ac:dyDescent="0.25">
      <c r="E135" t="str">
        <f>kd_ds[[#This Row],[Desa/Kelurahan]]</f>
        <v>Panggung</v>
      </c>
      <c r="F135" t="s">
        <v>433</v>
      </c>
      <c r="G135" t="s">
        <v>434</v>
      </c>
      <c r="H135" t="s">
        <v>424</v>
      </c>
      <c r="I135" t="s">
        <v>425</v>
      </c>
      <c r="J135">
        <v>2</v>
      </c>
      <c r="K135" t="s">
        <v>151</v>
      </c>
      <c r="L135" t="s">
        <v>152</v>
      </c>
      <c r="M135" t="s">
        <v>153</v>
      </c>
      <c r="N135" t="s">
        <v>154</v>
      </c>
      <c r="O135" t="s">
        <v>155</v>
      </c>
      <c r="P135" t="s">
        <v>426</v>
      </c>
    </row>
    <row r="136" spans="5:16" x14ac:dyDescent="0.25">
      <c r="E136" t="str">
        <f>kd_ds[[#This Row],[Desa/Kelurahan]]</f>
        <v>Galumbang</v>
      </c>
      <c r="F136" t="s">
        <v>435</v>
      </c>
      <c r="G136" t="s">
        <v>164</v>
      </c>
      <c r="H136" t="s">
        <v>424</v>
      </c>
      <c r="I136" t="s">
        <v>425</v>
      </c>
      <c r="J136">
        <v>2</v>
      </c>
      <c r="K136" t="s">
        <v>151</v>
      </c>
      <c r="L136" t="s">
        <v>152</v>
      </c>
      <c r="M136" t="s">
        <v>153</v>
      </c>
      <c r="N136" t="s">
        <v>154</v>
      </c>
      <c r="O136" t="s">
        <v>155</v>
      </c>
      <c r="P136" t="s">
        <v>426</v>
      </c>
    </row>
    <row r="137" spans="5:16" x14ac:dyDescent="0.25">
      <c r="E137" t="str">
        <f>kd_ds[[#This Row],[Desa/Kelurahan]]</f>
        <v>Halubau</v>
      </c>
      <c r="F137" t="s">
        <v>436</v>
      </c>
      <c r="G137" t="s">
        <v>437</v>
      </c>
      <c r="H137" t="s">
        <v>424</v>
      </c>
      <c r="I137" t="s">
        <v>425</v>
      </c>
      <c r="J137">
        <v>2</v>
      </c>
      <c r="K137" t="s">
        <v>151</v>
      </c>
      <c r="L137" t="s">
        <v>152</v>
      </c>
      <c r="M137" t="s">
        <v>153</v>
      </c>
      <c r="N137" t="s">
        <v>154</v>
      </c>
      <c r="O137" t="s">
        <v>155</v>
      </c>
      <c r="P137" t="s">
        <v>426</v>
      </c>
    </row>
    <row r="138" spans="5:16" x14ac:dyDescent="0.25">
      <c r="E138" t="str">
        <f>kd_ds[[#This Row],[Desa/Kelurahan]]</f>
        <v>Binjai</v>
      </c>
      <c r="F138" t="s">
        <v>438</v>
      </c>
      <c r="G138" t="s">
        <v>439</v>
      </c>
      <c r="H138" t="s">
        <v>424</v>
      </c>
      <c r="I138" t="s">
        <v>425</v>
      </c>
      <c r="J138">
        <v>2</v>
      </c>
      <c r="K138" t="s">
        <v>151</v>
      </c>
      <c r="L138" t="s">
        <v>152</v>
      </c>
      <c r="M138" t="s">
        <v>153</v>
      </c>
      <c r="N138" t="s">
        <v>154</v>
      </c>
      <c r="O138" t="s">
        <v>155</v>
      </c>
      <c r="P138" t="s">
        <v>426</v>
      </c>
    </row>
    <row r="139" spans="5:16" x14ac:dyDescent="0.25">
      <c r="E139" t="str">
        <f>kd_ds[[#This Row],[Desa/Kelurahan]]</f>
        <v>Murung Abuin</v>
      </c>
      <c r="F139" t="s">
        <v>440</v>
      </c>
      <c r="G139" t="s">
        <v>441</v>
      </c>
      <c r="H139" t="s">
        <v>424</v>
      </c>
      <c r="I139" t="s">
        <v>425</v>
      </c>
      <c r="J139">
        <v>2</v>
      </c>
      <c r="K139" t="s">
        <v>151</v>
      </c>
      <c r="L139" t="s">
        <v>152</v>
      </c>
      <c r="M139" t="s">
        <v>153</v>
      </c>
      <c r="N139" t="s">
        <v>154</v>
      </c>
      <c r="O139" t="s">
        <v>155</v>
      </c>
      <c r="P139" t="s">
        <v>426</v>
      </c>
    </row>
    <row r="140" spans="5:16" x14ac:dyDescent="0.25">
      <c r="E140" t="str">
        <f>kd_ds[[#This Row],[Desa/Kelurahan]]</f>
        <v>Bungin</v>
      </c>
      <c r="F140" t="s">
        <v>442</v>
      </c>
      <c r="G140" t="s">
        <v>443</v>
      </c>
      <c r="H140" t="s">
        <v>424</v>
      </c>
      <c r="I140" t="s">
        <v>425</v>
      </c>
      <c r="J140">
        <v>2</v>
      </c>
      <c r="K140" t="s">
        <v>151</v>
      </c>
      <c r="L140" t="s">
        <v>152</v>
      </c>
      <c r="M140" t="s">
        <v>153</v>
      </c>
      <c r="N140" t="s">
        <v>154</v>
      </c>
      <c r="O140" t="s">
        <v>155</v>
      </c>
      <c r="P140" t="s">
        <v>426</v>
      </c>
    </row>
    <row r="141" spans="5:16" x14ac:dyDescent="0.25">
      <c r="E141" t="str">
        <f>kd_ds[[#This Row],[Desa/Kelurahan]]</f>
        <v>Maradap</v>
      </c>
      <c r="F141" t="s">
        <v>444</v>
      </c>
      <c r="G141" t="s">
        <v>445</v>
      </c>
      <c r="H141" t="s">
        <v>424</v>
      </c>
      <c r="I141" t="s">
        <v>425</v>
      </c>
      <c r="J141">
        <v>2</v>
      </c>
      <c r="K141" t="s">
        <v>151</v>
      </c>
      <c r="L141" t="s">
        <v>152</v>
      </c>
      <c r="M141" t="s">
        <v>153</v>
      </c>
      <c r="N141" t="s">
        <v>154</v>
      </c>
      <c r="O141" t="s">
        <v>155</v>
      </c>
      <c r="P141" t="s">
        <v>426</v>
      </c>
    </row>
    <row r="142" spans="5:16" x14ac:dyDescent="0.25">
      <c r="E142" t="str">
        <f>kd_ds[[#This Row],[Desa/Kelurahan]]</f>
        <v>Halubau Utara</v>
      </c>
      <c r="F142" t="s">
        <v>446</v>
      </c>
      <c r="G142" t="s">
        <v>447</v>
      </c>
      <c r="H142" t="s">
        <v>424</v>
      </c>
      <c r="I142" t="s">
        <v>425</v>
      </c>
      <c r="J142">
        <v>2</v>
      </c>
      <c r="K142" t="s">
        <v>151</v>
      </c>
      <c r="L142" t="s">
        <v>152</v>
      </c>
      <c r="M142" t="s">
        <v>153</v>
      </c>
      <c r="N142" t="s">
        <v>154</v>
      </c>
      <c r="O142" t="s">
        <v>155</v>
      </c>
      <c r="P142" t="s">
        <v>426</v>
      </c>
    </row>
    <row r="143" spans="5:16" x14ac:dyDescent="0.25">
      <c r="E143" t="str">
        <f>kd_ds[[#This Row],[Desa/Kelurahan]]</f>
        <v>Murung Jambu</v>
      </c>
      <c r="F143" t="s">
        <v>448</v>
      </c>
      <c r="G143" t="s">
        <v>449</v>
      </c>
      <c r="H143" t="s">
        <v>424</v>
      </c>
      <c r="I143" t="s">
        <v>425</v>
      </c>
      <c r="J143">
        <v>2</v>
      </c>
      <c r="K143" t="s">
        <v>151</v>
      </c>
      <c r="L143" t="s">
        <v>152</v>
      </c>
      <c r="M143" t="s">
        <v>153</v>
      </c>
      <c r="N143" t="s">
        <v>154</v>
      </c>
      <c r="O143" t="s">
        <v>155</v>
      </c>
      <c r="P143" t="s">
        <v>426</v>
      </c>
    </row>
    <row r="144" spans="5:16" x14ac:dyDescent="0.25">
      <c r="E144" t="str">
        <f>kd_ds[[#This Row],[Desa/Kelurahan]]</f>
        <v>Telaga Purun</v>
      </c>
      <c r="F144" t="s">
        <v>450</v>
      </c>
      <c r="G144" t="s">
        <v>451</v>
      </c>
      <c r="H144" t="s">
        <v>424</v>
      </c>
      <c r="I144" t="s">
        <v>425</v>
      </c>
      <c r="J144">
        <v>2</v>
      </c>
      <c r="K144" t="s">
        <v>151</v>
      </c>
      <c r="L144" t="s">
        <v>152</v>
      </c>
      <c r="M144" t="s">
        <v>153</v>
      </c>
      <c r="N144" t="s">
        <v>154</v>
      </c>
      <c r="O144" t="s">
        <v>155</v>
      </c>
      <c r="P144" t="s">
        <v>426</v>
      </c>
    </row>
    <row r="145" spans="5:16" x14ac:dyDescent="0.25">
      <c r="E145" t="str">
        <f>kd_ds[[#This Row],[Desa/Kelurahan]]</f>
        <v>Lingsir</v>
      </c>
      <c r="F145" t="s">
        <v>452</v>
      </c>
      <c r="G145" t="s">
        <v>453</v>
      </c>
      <c r="H145" t="s">
        <v>424</v>
      </c>
      <c r="I145" t="s">
        <v>425</v>
      </c>
      <c r="J145">
        <v>2</v>
      </c>
      <c r="K145" t="s">
        <v>151</v>
      </c>
      <c r="L145" t="s">
        <v>152</v>
      </c>
      <c r="M145" t="s">
        <v>153</v>
      </c>
      <c r="N145" t="s">
        <v>154</v>
      </c>
      <c r="O145" t="s">
        <v>155</v>
      </c>
      <c r="P145" t="s">
        <v>426</v>
      </c>
    </row>
    <row r="146" spans="5:16" x14ac:dyDescent="0.25">
      <c r="E146" t="str">
        <f>kd_ds[[#This Row],[Desa/Kelurahan]]</f>
        <v>Tarangan</v>
      </c>
      <c r="F146" t="s">
        <v>454</v>
      </c>
      <c r="G146" t="s">
        <v>455</v>
      </c>
      <c r="H146" t="s">
        <v>424</v>
      </c>
      <c r="I146" t="s">
        <v>425</v>
      </c>
      <c r="J146">
        <v>2</v>
      </c>
      <c r="K146" t="s">
        <v>151</v>
      </c>
      <c r="L146" t="s">
        <v>152</v>
      </c>
      <c r="M146" t="s">
        <v>153</v>
      </c>
      <c r="N146" t="s">
        <v>154</v>
      </c>
      <c r="O146" t="s">
        <v>155</v>
      </c>
      <c r="P146" t="s">
        <v>426</v>
      </c>
    </row>
    <row r="147" spans="5:16" x14ac:dyDescent="0.25">
      <c r="E147" t="str">
        <f>kd_ds[[#This Row],[Desa/Kelurahan]]</f>
        <v>Dayak Pitap</v>
      </c>
      <c r="F147" t="s">
        <v>456</v>
      </c>
      <c r="G147" t="s">
        <v>457</v>
      </c>
      <c r="H147" t="s">
        <v>458</v>
      </c>
      <c r="I147" t="s">
        <v>459</v>
      </c>
      <c r="J147">
        <v>2</v>
      </c>
      <c r="K147" t="s">
        <v>151</v>
      </c>
      <c r="L147" t="s">
        <v>152</v>
      </c>
      <c r="M147" t="s">
        <v>153</v>
      </c>
      <c r="N147" t="s">
        <v>154</v>
      </c>
      <c r="O147" t="s">
        <v>155</v>
      </c>
      <c r="P147" t="s">
        <v>460</v>
      </c>
    </row>
    <row r="148" spans="5:16" x14ac:dyDescent="0.25">
      <c r="E148" t="str">
        <f>kd_ds[[#This Row],[Desa/Kelurahan]]</f>
        <v>Tebing Tinggi</v>
      </c>
      <c r="F148" t="s">
        <v>461</v>
      </c>
      <c r="G148" t="s">
        <v>459</v>
      </c>
      <c r="H148" t="s">
        <v>458</v>
      </c>
      <c r="I148" t="s">
        <v>459</v>
      </c>
      <c r="J148">
        <v>2</v>
      </c>
      <c r="K148" t="s">
        <v>151</v>
      </c>
      <c r="L148" t="s">
        <v>152</v>
      </c>
      <c r="M148" t="s">
        <v>153</v>
      </c>
      <c r="N148" t="s">
        <v>154</v>
      </c>
      <c r="O148" t="s">
        <v>155</v>
      </c>
      <c r="P148" t="s">
        <v>460</v>
      </c>
    </row>
    <row r="149" spans="5:16" x14ac:dyDescent="0.25">
      <c r="E149" t="str">
        <f>kd_ds[[#This Row],[Desa/Kelurahan]]</f>
        <v>Sungsum</v>
      </c>
      <c r="F149" t="s">
        <v>462</v>
      </c>
      <c r="G149" t="s">
        <v>463</v>
      </c>
      <c r="H149" t="s">
        <v>458</v>
      </c>
      <c r="I149" t="s">
        <v>459</v>
      </c>
      <c r="J149">
        <v>2</v>
      </c>
      <c r="K149" t="s">
        <v>151</v>
      </c>
      <c r="L149" t="s">
        <v>152</v>
      </c>
      <c r="M149" t="s">
        <v>153</v>
      </c>
      <c r="N149" t="s">
        <v>154</v>
      </c>
      <c r="O149" t="s">
        <v>155</v>
      </c>
      <c r="P149" t="s">
        <v>460</v>
      </c>
    </row>
    <row r="150" spans="5:16" x14ac:dyDescent="0.25">
      <c r="E150" t="str">
        <f>kd_ds[[#This Row],[Desa/Kelurahan]]</f>
        <v>Ju'uh</v>
      </c>
      <c r="F150" t="s">
        <v>464</v>
      </c>
      <c r="G150" t="s">
        <v>465</v>
      </c>
      <c r="H150" t="s">
        <v>458</v>
      </c>
      <c r="I150" t="s">
        <v>459</v>
      </c>
      <c r="J150">
        <v>2</v>
      </c>
      <c r="K150" t="s">
        <v>151</v>
      </c>
      <c r="L150" t="s">
        <v>152</v>
      </c>
      <c r="M150" t="s">
        <v>153</v>
      </c>
      <c r="N150" t="s">
        <v>154</v>
      </c>
      <c r="O150" t="s">
        <v>155</v>
      </c>
      <c r="P150" t="s">
        <v>460</v>
      </c>
    </row>
    <row r="151" spans="5:16" x14ac:dyDescent="0.25">
      <c r="E151" t="str">
        <f>kd_ds[[#This Row],[Desa/Kelurahan]]</f>
        <v>Mayanau</v>
      </c>
      <c r="F151" t="s">
        <v>466</v>
      </c>
      <c r="G151" t="s">
        <v>467</v>
      </c>
      <c r="H151" t="s">
        <v>458</v>
      </c>
      <c r="I151" t="s">
        <v>459</v>
      </c>
      <c r="J151">
        <v>2</v>
      </c>
      <c r="K151" t="s">
        <v>151</v>
      </c>
      <c r="L151" t="s">
        <v>152</v>
      </c>
      <c r="M151" t="s">
        <v>153</v>
      </c>
      <c r="N151" t="s">
        <v>154</v>
      </c>
      <c r="O151" t="s">
        <v>155</v>
      </c>
      <c r="P151" t="s">
        <v>460</v>
      </c>
    </row>
    <row r="152" spans="5:16" x14ac:dyDescent="0.25">
      <c r="E152" t="str">
        <f>kd_ds[[#This Row],[Desa/Kelurahan]]</f>
        <v>Simpang Bumbuan</v>
      </c>
      <c r="F152" t="s">
        <v>468</v>
      </c>
      <c r="G152" t="s">
        <v>469</v>
      </c>
      <c r="H152" t="s">
        <v>458</v>
      </c>
      <c r="I152" t="s">
        <v>459</v>
      </c>
      <c r="J152">
        <v>2</v>
      </c>
      <c r="K152" t="s">
        <v>151</v>
      </c>
      <c r="L152" t="s">
        <v>152</v>
      </c>
      <c r="M152" t="s">
        <v>153</v>
      </c>
      <c r="N152" t="s">
        <v>154</v>
      </c>
      <c r="O152" t="s">
        <v>155</v>
      </c>
      <c r="P152" t="s">
        <v>460</v>
      </c>
    </row>
    <row r="153" spans="5:16" x14ac:dyDescent="0.25">
      <c r="E153" t="str">
        <f>kd_ds[[#This Row],[Desa/Kelurahan]]</f>
        <v>Auh</v>
      </c>
      <c r="F153" t="s">
        <v>470</v>
      </c>
      <c r="G153" t="s">
        <v>471</v>
      </c>
      <c r="H153" t="s">
        <v>458</v>
      </c>
      <c r="I153" t="s">
        <v>459</v>
      </c>
      <c r="J153">
        <v>2</v>
      </c>
      <c r="K153" t="s">
        <v>151</v>
      </c>
      <c r="L153" t="s">
        <v>152</v>
      </c>
      <c r="M153" t="s">
        <v>153</v>
      </c>
      <c r="N153" t="s">
        <v>154</v>
      </c>
      <c r="O153" t="s">
        <v>155</v>
      </c>
      <c r="P153" t="s">
        <v>460</v>
      </c>
    </row>
    <row r="154" spans="5:16" x14ac:dyDescent="0.25">
      <c r="E154" t="str">
        <f>kd_ds[[#This Row],[Desa/Kelurahan]]</f>
        <v>Gunung Batu</v>
      </c>
      <c r="F154" t="s">
        <v>472</v>
      </c>
      <c r="G154" t="s">
        <v>473</v>
      </c>
      <c r="H154" t="s">
        <v>458</v>
      </c>
      <c r="I154" t="s">
        <v>459</v>
      </c>
      <c r="J154">
        <v>2</v>
      </c>
      <c r="K154" t="s">
        <v>151</v>
      </c>
      <c r="L154" t="s">
        <v>152</v>
      </c>
      <c r="M154" t="s">
        <v>153</v>
      </c>
      <c r="N154" t="s">
        <v>154</v>
      </c>
      <c r="O154" t="s">
        <v>155</v>
      </c>
      <c r="P154" t="s">
        <v>460</v>
      </c>
    </row>
    <row r="155" spans="5:16" x14ac:dyDescent="0.25">
      <c r="E155" t="str">
        <f>kd_ds[[#This Row],[Desa/Kelurahan]]</f>
        <v>Langkap</v>
      </c>
      <c r="F155" t="s">
        <v>474</v>
      </c>
      <c r="G155" t="s">
        <v>475</v>
      </c>
      <c r="H155" t="s">
        <v>458</v>
      </c>
      <c r="I155" t="s">
        <v>459</v>
      </c>
      <c r="J155">
        <v>2</v>
      </c>
      <c r="K155" t="s">
        <v>151</v>
      </c>
      <c r="L155" t="s">
        <v>152</v>
      </c>
      <c r="M155" t="s">
        <v>153</v>
      </c>
      <c r="N155" t="s">
        <v>154</v>
      </c>
      <c r="O155" t="s">
        <v>155</v>
      </c>
      <c r="P155" t="s">
        <v>460</v>
      </c>
    </row>
    <row r="156" spans="5:16" x14ac:dyDescent="0.25">
      <c r="E156" t="str">
        <f>kd_ds[[#This Row],[Desa/Kelurahan]]</f>
        <v>Simpang Nadong</v>
      </c>
      <c r="F156" t="s">
        <v>476</v>
      </c>
      <c r="G156" t="s">
        <v>477</v>
      </c>
      <c r="H156" t="s">
        <v>458</v>
      </c>
      <c r="I156" t="s">
        <v>459</v>
      </c>
      <c r="J156">
        <v>2</v>
      </c>
      <c r="K156" t="s">
        <v>151</v>
      </c>
      <c r="L156" t="s">
        <v>152</v>
      </c>
      <c r="M156" t="s">
        <v>153</v>
      </c>
      <c r="N156" t="s">
        <v>154</v>
      </c>
      <c r="O156" t="s">
        <v>155</v>
      </c>
      <c r="P156" t="s">
        <v>460</v>
      </c>
    </row>
    <row r="157" spans="5:16" x14ac:dyDescent="0.25">
      <c r="E157" t="str">
        <f>kd_ds[[#This Row],[Desa/Kelurahan]]</f>
        <v>Ajung</v>
      </c>
      <c r="F157" t="s">
        <v>478</v>
      </c>
      <c r="G157" t="s">
        <v>479</v>
      </c>
      <c r="H157" t="s">
        <v>458</v>
      </c>
      <c r="I157" t="s">
        <v>459</v>
      </c>
      <c r="J157">
        <v>2</v>
      </c>
      <c r="K157" t="s">
        <v>151</v>
      </c>
      <c r="L157" t="s">
        <v>152</v>
      </c>
      <c r="M157" t="s">
        <v>153</v>
      </c>
      <c r="N157" t="s">
        <v>154</v>
      </c>
      <c r="O157" t="s">
        <v>155</v>
      </c>
      <c r="P157" t="s">
        <v>480</v>
      </c>
    </row>
    <row r="158" spans="5:16" x14ac:dyDescent="0.25">
      <c r="E158" t="str">
        <f>kd_ds[[#This Row],[Desa/Kelurahan]]</f>
        <v>Kambiyain</v>
      </c>
      <c r="F158" t="s">
        <v>481</v>
      </c>
      <c r="G158" t="s">
        <v>482</v>
      </c>
      <c r="H158" t="s">
        <v>458</v>
      </c>
      <c r="I158" t="s">
        <v>459</v>
      </c>
      <c r="J158">
        <v>2</v>
      </c>
      <c r="K158" t="s">
        <v>151</v>
      </c>
      <c r="L158" t="s">
        <v>152</v>
      </c>
      <c r="M158" t="s">
        <v>153</v>
      </c>
      <c r="N158" t="s">
        <v>154</v>
      </c>
      <c r="O158" t="s">
        <v>155</v>
      </c>
      <c r="P158" t="s">
        <v>480</v>
      </c>
    </row>
  </sheetData>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AB686-B9DB-44C7-9E57-C132D03D1044}">
  <dimension ref="B1:G24"/>
  <sheetViews>
    <sheetView tabSelected="1" topLeftCell="A10" workbookViewId="0">
      <selection activeCell="I23" sqref="I23"/>
    </sheetView>
  </sheetViews>
  <sheetFormatPr defaultRowHeight="15" x14ac:dyDescent="0.25"/>
  <cols>
    <col min="2" max="2" width="33.7109375" customWidth="1"/>
    <col min="3" max="7" width="12" customWidth="1"/>
    <col min="8" max="8" width="14.7109375" bestFit="1" customWidth="1"/>
    <col min="9" max="9" width="10.7109375" bestFit="1" customWidth="1"/>
  </cols>
  <sheetData>
    <row r="1" spans="2:7" x14ac:dyDescent="0.25">
      <c r="B1" s="12" t="s">
        <v>502</v>
      </c>
      <c r="C1" s="12"/>
      <c r="D1" s="12"/>
      <c r="E1" s="12"/>
      <c r="F1" s="12"/>
    </row>
    <row r="2" spans="2:7" ht="27.6" customHeight="1" x14ac:dyDescent="0.25">
      <c r="B2" s="11" t="s">
        <v>501</v>
      </c>
      <c r="C2" s="11"/>
      <c r="D2" s="11"/>
      <c r="E2" s="11"/>
      <c r="F2" s="11"/>
    </row>
    <row r="4" spans="2:7" hidden="1" x14ac:dyDescent="0.25">
      <c r="B4" s="8" t="s">
        <v>499</v>
      </c>
      <c r="C4" s="8" t="s">
        <v>498</v>
      </c>
    </row>
    <row r="5" spans="2:7" s="4" customFormat="1" ht="45" x14ac:dyDescent="0.25">
      <c r="B5" s="10" t="s">
        <v>139</v>
      </c>
      <c r="C5" s="4" t="s">
        <v>112</v>
      </c>
      <c r="D5" s="4" t="s">
        <v>111</v>
      </c>
      <c r="E5" s="4" t="s">
        <v>113</v>
      </c>
      <c r="F5" s="4" t="s">
        <v>500</v>
      </c>
    </row>
    <row r="6" spans="2:7" x14ac:dyDescent="0.25">
      <c r="B6" s="9" t="s">
        <v>250</v>
      </c>
      <c r="C6" s="6"/>
      <c r="D6" s="6"/>
      <c r="E6" s="6">
        <v>1</v>
      </c>
      <c r="F6" s="6">
        <v>1</v>
      </c>
    </row>
    <row r="7" spans="2:7" x14ac:dyDescent="0.25">
      <c r="B7" s="9" t="s">
        <v>297</v>
      </c>
      <c r="C7" s="6">
        <v>1</v>
      </c>
      <c r="D7" s="6"/>
      <c r="E7" s="6"/>
      <c r="F7" s="6">
        <v>1</v>
      </c>
    </row>
    <row r="8" spans="2:7" x14ac:dyDescent="0.25">
      <c r="B8" s="9" t="s">
        <v>150</v>
      </c>
      <c r="C8" s="6">
        <v>1</v>
      </c>
      <c r="D8" s="6">
        <v>3</v>
      </c>
      <c r="E8" s="6">
        <v>1</v>
      </c>
      <c r="F8" s="6">
        <v>5</v>
      </c>
    </row>
    <row r="9" spans="2:7" x14ac:dyDescent="0.25">
      <c r="B9" s="9" t="s">
        <v>335</v>
      </c>
      <c r="C9" s="6">
        <v>1</v>
      </c>
      <c r="D9" s="6">
        <v>3</v>
      </c>
      <c r="E9" s="6">
        <v>1</v>
      </c>
      <c r="F9" s="6">
        <v>5</v>
      </c>
    </row>
    <row r="10" spans="2:7" x14ac:dyDescent="0.25">
      <c r="B10" s="9" t="s">
        <v>390</v>
      </c>
      <c r="C10" s="6">
        <v>1</v>
      </c>
      <c r="D10" s="6"/>
      <c r="E10" s="6">
        <v>1</v>
      </c>
      <c r="F10" s="6">
        <v>2</v>
      </c>
    </row>
    <row r="11" spans="2:7" x14ac:dyDescent="0.25">
      <c r="B11" s="9" t="s">
        <v>425</v>
      </c>
      <c r="C11" s="6">
        <v>1</v>
      </c>
      <c r="D11" s="6">
        <v>1</v>
      </c>
      <c r="E11" s="6"/>
      <c r="F11" s="6">
        <v>2</v>
      </c>
    </row>
    <row r="12" spans="2:7" x14ac:dyDescent="0.25">
      <c r="B12" s="9" t="s">
        <v>500</v>
      </c>
      <c r="C12" s="6">
        <v>5</v>
      </c>
      <c r="D12" s="6">
        <v>7</v>
      </c>
      <c r="E12" s="6">
        <v>4</v>
      </c>
      <c r="F12" s="6">
        <v>16</v>
      </c>
    </row>
    <row r="15" spans="2:7" x14ac:dyDescent="0.25">
      <c r="B15" s="12" t="s">
        <v>503</v>
      </c>
      <c r="C15" s="12"/>
      <c r="D15" s="12"/>
      <c r="E15" s="12"/>
      <c r="F15" s="12"/>
    </row>
    <row r="16" spans="2:7" ht="28.15" customHeight="1" x14ac:dyDescent="0.25">
      <c r="B16" s="11" t="s">
        <v>504</v>
      </c>
      <c r="C16" s="11"/>
      <c r="D16" s="11"/>
      <c r="E16" s="11"/>
      <c r="F16" s="11"/>
      <c r="G16" s="11"/>
    </row>
    <row r="18" spans="2:7" hidden="1" x14ac:dyDescent="0.25">
      <c r="B18" s="8" t="s">
        <v>499</v>
      </c>
      <c r="D18" s="8" t="s">
        <v>8</v>
      </c>
    </row>
    <row r="19" spans="2:7" s="4" customFormat="1" ht="45" x14ac:dyDescent="0.25">
      <c r="B19" s="10" t="s">
        <v>131</v>
      </c>
      <c r="C19" s="10" t="s">
        <v>130</v>
      </c>
      <c r="D19" s="4" t="s">
        <v>112</v>
      </c>
      <c r="E19" s="4" t="s">
        <v>111</v>
      </c>
      <c r="F19" s="4" t="s">
        <v>113</v>
      </c>
      <c r="G19" s="4" t="s">
        <v>500</v>
      </c>
    </row>
    <row r="20" spans="2:7" x14ac:dyDescent="0.25">
      <c r="B20" t="s">
        <v>42</v>
      </c>
      <c r="C20" s="6" t="s">
        <v>128</v>
      </c>
      <c r="D20" s="6"/>
      <c r="E20" s="6">
        <v>1</v>
      </c>
      <c r="F20" s="6"/>
      <c r="G20" s="6">
        <v>1</v>
      </c>
    </row>
    <row r="21" spans="2:7" x14ac:dyDescent="0.25">
      <c r="B21" t="s">
        <v>46</v>
      </c>
      <c r="C21" s="6" t="s">
        <v>119</v>
      </c>
      <c r="D21" s="6"/>
      <c r="E21" s="6">
        <v>3</v>
      </c>
      <c r="F21" s="6">
        <v>1</v>
      </c>
      <c r="G21" s="6">
        <v>4</v>
      </c>
    </row>
    <row r="22" spans="2:7" x14ac:dyDescent="0.25">
      <c r="B22" t="s">
        <v>48</v>
      </c>
      <c r="C22" s="6" t="s">
        <v>120</v>
      </c>
      <c r="D22" s="6">
        <v>5</v>
      </c>
      <c r="E22" s="6">
        <v>3</v>
      </c>
      <c r="F22" s="6">
        <v>3</v>
      </c>
      <c r="G22" s="6">
        <v>11</v>
      </c>
    </row>
    <row r="23" spans="2:7" x14ac:dyDescent="0.25">
      <c r="B23" t="s">
        <v>500</v>
      </c>
      <c r="D23" s="6">
        <v>5</v>
      </c>
      <c r="E23" s="6">
        <v>7</v>
      </c>
      <c r="F23" s="6">
        <v>4</v>
      </c>
      <c r="G23" s="6">
        <v>16</v>
      </c>
    </row>
    <row r="24" spans="2:7" ht="24" customHeight="1" x14ac:dyDescent="0.25">
      <c r="B24" s="13" t="s">
        <v>505</v>
      </c>
      <c r="C24" s="13"/>
      <c r="D24" s="13"/>
      <c r="E24" s="13"/>
      <c r="F24" s="13"/>
    </row>
  </sheetData>
  <mergeCells count="5">
    <mergeCell ref="B2:F2"/>
    <mergeCell ref="B1:F1"/>
    <mergeCell ref="B15:F15"/>
    <mergeCell ref="B16:G16"/>
    <mergeCell ref="B24:F24"/>
  </mergeCells>
  <pageMargins left="0.7" right="0.7" top="0.75" bottom="0.75" header="0.3" footer="0.3"/>
  <pageSetup orientation="portrait" horizontalDpi="360" verticalDpi="36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Data</vt:lpstr>
      <vt:lpstr>kode</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ACER</cp:lastModifiedBy>
  <dcterms:created xsi:type="dcterms:W3CDTF">2025-06-02T12:55:32Z</dcterms:created>
  <dcterms:modified xsi:type="dcterms:W3CDTF">2025-06-17T07:06:52Z</dcterms:modified>
</cp:coreProperties>
</file>