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defaultThemeVersion="166925"/>
  <mc:AlternateContent xmlns:mc="http://schemas.openxmlformats.org/markup-compatibility/2006">
    <mc:Choice Requires="x15">
      <x15ac:absPath xmlns:x15ac="http://schemas.microsoft.com/office/spreadsheetml/2010/11/ac" url="D:\Upload LH\"/>
    </mc:Choice>
  </mc:AlternateContent>
  <xr:revisionPtr revIDLastSave="0" documentId="8_{D08AA457-D74B-4E7E-A09F-B38C7CAE513C}" xr6:coauthVersionLast="47" xr6:coauthVersionMax="47" xr10:uidLastSave="{00000000-0000-0000-0000-000000000000}"/>
  <bookViews>
    <workbookView xWindow="-108" yWindow="-108" windowWidth="23256" windowHeight="13896" tabRatio="500" activeTab="1" xr2:uid="{00000000-000D-0000-FFFF-FFFF00000000}"/>
  </bookViews>
  <sheets>
    <sheet name="Data" sheetId="1" r:id="rId1"/>
    <sheet name="Informasi" sheetId="3" r:id="rId2"/>
    <sheet name="Metadata" sheetId="4" r:id="rId3"/>
    <sheet name="Kode wilayah"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1" l="1"/>
  <c r="G3" i="1" s="1"/>
  <c r="F4" i="1"/>
  <c r="G4" i="1" s="1"/>
  <c r="F5" i="1"/>
  <c r="G5" i="1" s="1"/>
  <c r="F6" i="1"/>
  <c r="G6" i="1" s="1"/>
  <c r="F7" i="1"/>
  <c r="G7" i="1" s="1"/>
  <c r="F8" i="1"/>
  <c r="G8" i="1" s="1"/>
  <c r="F9" i="1"/>
  <c r="G9" i="1" s="1"/>
  <c r="F10" i="1"/>
  <c r="G10" i="1" s="1"/>
  <c r="F11" i="1"/>
  <c r="G11" i="1" s="1"/>
  <c r="F12" i="1"/>
  <c r="G12" i="1" s="1"/>
  <c r="F13" i="1"/>
  <c r="G13" i="1" s="1"/>
  <c r="F14" i="1"/>
  <c r="G14"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1" i="1"/>
  <c r="G51" i="1" s="1"/>
  <c r="F52" i="1"/>
  <c r="G52" i="1" s="1"/>
  <c r="F53" i="1"/>
  <c r="G53" i="1" s="1"/>
  <c r="F54" i="1"/>
  <c r="G54" i="1" s="1"/>
  <c r="F55" i="1"/>
  <c r="G55" i="1" s="1"/>
  <c r="F56" i="1"/>
  <c r="G56" i="1" s="1"/>
  <c r="F57" i="1"/>
  <c r="G57" i="1" s="1"/>
  <c r="F58" i="1"/>
  <c r="G58" i="1" s="1"/>
  <c r="F59" i="1"/>
  <c r="G59" i="1" s="1"/>
  <c r="F60" i="1"/>
  <c r="G60" i="1" s="1"/>
  <c r="F61" i="1"/>
  <c r="G61" i="1" s="1"/>
  <c r="F62" i="1"/>
  <c r="G62" i="1" s="1"/>
  <c r="F63" i="1"/>
  <c r="G63" i="1" s="1"/>
  <c r="F64" i="1"/>
  <c r="G64" i="1" s="1"/>
  <c r="F65" i="1"/>
  <c r="G65" i="1" s="1"/>
  <c r="F66" i="1"/>
  <c r="G66" i="1" s="1"/>
  <c r="F67" i="1"/>
  <c r="G67" i="1" s="1"/>
  <c r="F68" i="1"/>
  <c r="G68" i="1" s="1"/>
  <c r="F69" i="1"/>
  <c r="G69" i="1" s="1"/>
  <c r="F70" i="1"/>
  <c r="G70" i="1" s="1"/>
  <c r="F71" i="1"/>
  <c r="G71" i="1" s="1"/>
  <c r="F72" i="1"/>
  <c r="G72" i="1" s="1"/>
  <c r="F73" i="1"/>
  <c r="G73" i="1" s="1"/>
  <c r="F74" i="1"/>
  <c r="G74" i="1" s="1"/>
  <c r="A2" i="2" l="1"/>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O3" i="1" l="1"/>
  <c r="K74" i="1"/>
  <c r="N74" i="1"/>
  <c r="O74" i="1"/>
  <c r="O15" i="1"/>
  <c r="O19" i="1"/>
  <c r="N16" i="1"/>
  <c r="O16" i="1"/>
  <c r="K69" i="1"/>
  <c r="K66" i="1"/>
  <c r="K18" i="1"/>
  <c r="N53" i="1"/>
  <c r="O40" i="1"/>
  <c r="K65" i="1"/>
  <c r="K5" i="1"/>
  <c r="O51" i="1"/>
  <c r="K40" i="1"/>
  <c r="N63" i="1"/>
  <c r="O38" i="1"/>
  <c r="K3" i="1"/>
  <c r="O37" i="1"/>
  <c r="K50" i="1"/>
  <c r="K14" i="1"/>
  <c r="N25" i="1"/>
  <c r="O36" i="1"/>
  <c r="K49" i="1"/>
  <c r="K25" i="1"/>
  <c r="N72" i="1"/>
  <c r="N36" i="1"/>
  <c r="N12" i="1"/>
  <c r="O59" i="1"/>
  <c r="O23" i="1"/>
  <c r="K72" i="1"/>
  <c r="K60" i="1"/>
  <c r="K48" i="1"/>
  <c r="K36" i="1"/>
  <c r="K24" i="1"/>
  <c r="K12" i="1"/>
  <c r="N71" i="1"/>
  <c r="N59" i="1"/>
  <c r="N47" i="1"/>
  <c r="N35" i="1"/>
  <c r="N23" i="1"/>
  <c r="N11" i="1"/>
  <c r="O70" i="1"/>
  <c r="O58" i="1"/>
  <c r="O46" i="1"/>
  <c r="O34" i="1"/>
  <c r="O22" i="1"/>
  <c r="O10" i="1"/>
  <c r="K42" i="1"/>
  <c r="K6" i="1"/>
  <c r="N41" i="1"/>
  <c r="N5" i="1"/>
  <c r="O52" i="1"/>
  <c r="O28" i="1"/>
  <c r="K53" i="1"/>
  <c r="K29" i="1"/>
  <c r="N64" i="1"/>
  <c r="N40" i="1"/>
  <c r="N4" i="1"/>
  <c r="O39" i="1"/>
  <c r="K64" i="1"/>
  <c r="K4" i="1"/>
  <c r="N39" i="1"/>
  <c r="N3" i="1"/>
  <c r="O14" i="1"/>
  <c r="K51" i="1"/>
  <c r="K27" i="1"/>
  <c r="N62" i="1"/>
  <c r="N38" i="1"/>
  <c r="N14" i="1"/>
  <c r="O61" i="1"/>
  <c r="O25" i="1"/>
  <c r="K38" i="1"/>
  <c r="N61" i="1"/>
  <c r="N37" i="1"/>
  <c r="O72" i="1"/>
  <c r="O48" i="1"/>
  <c r="O12" i="1"/>
  <c r="K73" i="1"/>
  <c r="K61" i="1"/>
  <c r="K37" i="1"/>
  <c r="K13" i="1"/>
  <c r="N60" i="1"/>
  <c r="N48" i="1"/>
  <c r="N24" i="1"/>
  <c r="O71" i="1"/>
  <c r="O47" i="1"/>
  <c r="O35" i="1"/>
  <c r="O11" i="1"/>
  <c r="K71" i="1"/>
  <c r="K59" i="1"/>
  <c r="K47" i="1"/>
  <c r="K35" i="1"/>
  <c r="K23" i="1"/>
  <c r="K11" i="1"/>
  <c r="N70" i="1"/>
  <c r="N58" i="1"/>
  <c r="N46" i="1"/>
  <c r="N34" i="1"/>
  <c r="N22" i="1"/>
  <c r="N10" i="1"/>
  <c r="O69" i="1"/>
  <c r="O57" i="1"/>
  <c r="O45" i="1"/>
  <c r="O33" i="1"/>
  <c r="O21" i="1"/>
  <c r="O9" i="1"/>
  <c r="K54" i="1"/>
  <c r="K30" i="1"/>
  <c r="N65" i="1"/>
  <c r="N29" i="1"/>
  <c r="N17" i="1"/>
  <c r="O64" i="1"/>
  <c r="K41" i="1"/>
  <c r="K17" i="1"/>
  <c r="N52" i="1"/>
  <c r="N28" i="1"/>
  <c r="O63" i="1"/>
  <c r="O27" i="1"/>
  <c r="K52" i="1"/>
  <c r="K16" i="1"/>
  <c r="N51" i="1"/>
  <c r="N27" i="1"/>
  <c r="N15" i="1"/>
  <c r="O62" i="1"/>
  <c r="O26" i="1"/>
  <c r="K63" i="1"/>
  <c r="K39" i="1"/>
  <c r="K15" i="1"/>
  <c r="N50" i="1"/>
  <c r="N26" i="1"/>
  <c r="O73" i="1"/>
  <c r="O49" i="1"/>
  <c r="O13" i="1"/>
  <c r="K62" i="1"/>
  <c r="K26" i="1"/>
  <c r="N73" i="1"/>
  <c r="N49" i="1"/>
  <c r="N13" i="1"/>
  <c r="O60" i="1"/>
  <c r="O24" i="1"/>
  <c r="K70" i="1"/>
  <c r="K58" i="1"/>
  <c r="K46" i="1"/>
  <c r="K34" i="1"/>
  <c r="K22" i="1"/>
  <c r="K10" i="1"/>
  <c r="N69" i="1"/>
  <c r="N57" i="1"/>
  <c r="N45" i="1"/>
  <c r="N33" i="1"/>
  <c r="N21" i="1"/>
  <c r="N9" i="1"/>
  <c r="O68" i="1"/>
  <c r="O56" i="1"/>
  <c r="O44" i="1"/>
  <c r="O32" i="1"/>
  <c r="O20" i="1"/>
  <c r="O8" i="1"/>
  <c r="O7" i="1"/>
  <c r="O6" i="1"/>
  <c r="K28" i="1"/>
  <c r="O50" i="1"/>
  <c r="K57" i="1"/>
  <c r="K45" i="1"/>
  <c r="K33" i="1"/>
  <c r="K21" i="1"/>
  <c r="K9" i="1"/>
  <c r="N68" i="1"/>
  <c r="N56" i="1"/>
  <c r="N44" i="1"/>
  <c r="N32" i="1"/>
  <c r="N20" i="1"/>
  <c r="N8" i="1"/>
  <c r="O67" i="1"/>
  <c r="O55" i="1"/>
  <c r="O43" i="1"/>
  <c r="O31" i="1"/>
  <c r="K68" i="1"/>
  <c r="K56" i="1"/>
  <c r="K44" i="1"/>
  <c r="K32" i="1"/>
  <c r="K20" i="1"/>
  <c r="K8" i="1"/>
  <c r="N67" i="1"/>
  <c r="N55" i="1"/>
  <c r="N43" i="1"/>
  <c r="N31" i="1"/>
  <c r="N19" i="1"/>
  <c r="N7" i="1"/>
  <c r="O66" i="1"/>
  <c r="O54" i="1"/>
  <c r="O42" i="1"/>
  <c r="O30" i="1"/>
  <c r="O18" i="1"/>
  <c r="K67" i="1"/>
  <c r="K55" i="1"/>
  <c r="K43" i="1"/>
  <c r="K31" i="1"/>
  <c r="K19" i="1"/>
  <c r="K7" i="1"/>
  <c r="N66" i="1"/>
  <c r="N54" i="1"/>
  <c r="N42" i="1"/>
  <c r="N30" i="1"/>
  <c r="N18" i="1"/>
  <c r="N6" i="1"/>
  <c r="O65" i="1"/>
  <c r="O53" i="1"/>
  <c r="O41" i="1"/>
  <c r="O29" i="1"/>
  <c r="O17" i="1"/>
  <c r="O5" i="1"/>
  <c r="O4" i="1"/>
</calcChain>
</file>

<file path=xl/sharedStrings.xml><?xml version="1.0" encoding="utf-8"?>
<sst xmlns="http://schemas.openxmlformats.org/spreadsheetml/2006/main" count="2167" uniqueCount="588">
  <si>
    <t>SIPSN - Sistem Informasi Pengelolaan Sampah Nasional</t>
  </si>
  <si>
    <t>Tahun</t>
  </si>
  <si>
    <t>P</t>
  </si>
  <si>
    <t>Provinsi</t>
  </si>
  <si>
    <t>Kabupaten/Kota</t>
  </si>
  <si>
    <t>Nama Fasilitas</t>
  </si>
  <si>
    <t>Jenis</t>
  </si>
  <si>
    <t>Status</t>
  </si>
  <si>
    <t>Alamat</t>
  </si>
  <si>
    <t>Kelurahan</t>
  </si>
  <si>
    <t>Kecamatan</t>
  </si>
  <si>
    <t>Pengelola</t>
  </si>
  <si>
    <t>Kalimantan Selatan</t>
  </si>
  <si>
    <t>Kab. Balangan</t>
  </si>
  <si>
    <t>MARADAP MANDIRI</t>
  </si>
  <si>
    <t>BSU</t>
  </si>
  <si>
    <t>A</t>
  </si>
  <si>
    <t>Jl. Tumenggung Jalil Desa Maradap</t>
  </si>
  <si>
    <t>Masyarakat</t>
  </si>
  <si>
    <t>KELUARGA PAPUYUAN</t>
  </si>
  <si>
    <t>RT 02 DESA PAPUYUAN</t>
  </si>
  <si>
    <t>PAPUYUAN</t>
  </si>
  <si>
    <t>HARAPAN BERSAMA</t>
  </si>
  <si>
    <t>Jl. GUNUNG PANDAU RT 02 DESA BALIDA</t>
  </si>
  <si>
    <t>BALIDA</t>
  </si>
  <si>
    <t>TARIWIN BUNGAS</t>
  </si>
  <si>
    <t>RT 03 DESA TARIWIN KECAMATAN BATU MANDI</t>
  </si>
  <si>
    <t>SIRAP</t>
  </si>
  <si>
    <t>Jl. DINTUNG RAYA RT 01 DESA SIRAP</t>
  </si>
  <si>
    <t>KELUARGA PANGGUNG</t>
  </si>
  <si>
    <t>Jl. TUMENGGUNG JALIL</t>
  </si>
  <si>
    <t>PANGGUNG</t>
  </si>
  <si>
    <t>KARYA BERSAMA</t>
  </si>
  <si>
    <t>Jl. Tumenggung Jalil RT 03 Desa Galumbang Kecamatan Paringin Selatan</t>
  </si>
  <si>
    <t>KARANTIKA</t>
  </si>
  <si>
    <t>Jl. LAMPIHONG - GUNTUNG</t>
  </si>
  <si>
    <t>SUNGAI TABUK</t>
  </si>
  <si>
    <t>BERSAMA GUHA</t>
  </si>
  <si>
    <t>RT 02 DESA GUHA BATU MANDI</t>
  </si>
  <si>
    <t>GUHA</t>
  </si>
  <si>
    <t>LSM</t>
  </si>
  <si>
    <t>SINAR HARAPAN MUARA JAYA</t>
  </si>
  <si>
    <t>Desa Muara Jaya</t>
  </si>
  <si>
    <t>BERSINAR</t>
  </si>
  <si>
    <t>Jl. ABDUL HAMID KM 4,5 DESA TARANGAN</t>
  </si>
  <si>
    <t>TARANGAN</t>
  </si>
  <si>
    <t>MAJU RAYA</t>
  </si>
  <si>
    <t>Jl. Auntai-Paringin KM 4,5 Hujan Mas</t>
  </si>
  <si>
    <t>HUJAN MAS</t>
  </si>
  <si>
    <t>TELUK BAYUR</t>
  </si>
  <si>
    <t>Jl. DATUK KANDANG HAJI RT 01 DESA TELUK BAYUR</t>
  </si>
  <si>
    <t>BARASIH HILIR PASAR</t>
  </si>
  <si>
    <t>Jln. Raya Lampihong - Guntung RT 02 Desa Hilir Pasar Kec. Lampihong</t>
  </si>
  <si>
    <t>HILIR PASAR</t>
  </si>
  <si>
    <t>MANTIMIN</t>
  </si>
  <si>
    <t>Jl. SUTERA ALI ADUL RT 01 DESA MANTIMIN</t>
  </si>
  <si>
    <t>MARIAS</t>
  </si>
  <si>
    <t>Jl. Gunung Pandau RT 2 Desa Marias</t>
  </si>
  <si>
    <t>BARASIH SIMPANG TIGA</t>
  </si>
  <si>
    <t>Jl. Raya Amuntai – Paringin KM 18 Kecamatan Lampihong</t>
  </si>
  <si>
    <t>SIMPANG TIGA</t>
  </si>
  <si>
    <t>LESTARI</t>
  </si>
  <si>
    <t>Jl. Jenderal Ahmad Yani KM 18,3 Desa Hamparaya Batu Mandi</t>
  </si>
  <si>
    <t>HAMPARAYA</t>
  </si>
  <si>
    <t>BARASIH TANAH HABANG KIRI</t>
  </si>
  <si>
    <t>DESA TANAH HABANG KIRI</t>
  </si>
  <si>
    <t>TANAH HABANG KIRI</t>
  </si>
  <si>
    <t>KELUARGA JIMAMUN</t>
  </si>
  <si>
    <t>Jl. Amuntai-Paringin Desa Jimamun</t>
  </si>
  <si>
    <t>JIMAMUN</t>
  </si>
  <si>
    <t>MUNJUNG</t>
  </si>
  <si>
    <t>RT 01 DESA MUNJUNG KECAMATAN BATU MANDI KABUPATEN BALANGAN</t>
  </si>
  <si>
    <t>DESA MUNJUNG</t>
  </si>
  <si>
    <t>SEJAHTERA</t>
  </si>
  <si>
    <t>Jl. Amuntai-Paringin Desa Lampihong Selatan</t>
  </si>
  <si>
    <t>LAMPIHONG SELATAN</t>
  </si>
  <si>
    <t>SIKAI JAYA</t>
  </si>
  <si>
    <t>Jl. TUMENGGUNG JALIL, RT 01 DESA BARUH BAHINU LUAR KECAMATAN PARINGIN SELATAN</t>
  </si>
  <si>
    <t>BARUH BAHINU LUAR</t>
  </si>
  <si>
    <t>MANDALA</t>
  </si>
  <si>
    <t>Jl. Jenderal Ahmad Yani Desa Sungai Ketapi Paringin</t>
  </si>
  <si>
    <t>SUNGAI KETAPI</t>
  </si>
  <si>
    <t>KALAHIANG</t>
  </si>
  <si>
    <t>Jl. Amuntai-Paringin Desa Desa Kalahiang Paringin</t>
  </si>
  <si>
    <t>KARYA BERSAMA HUKAI</t>
  </si>
  <si>
    <t>RT 01 DESA HUKAI KECAMATAN JUAI</t>
  </si>
  <si>
    <t>HUKAI</t>
  </si>
  <si>
    <t>SEHAT KUPANG</t>
  </si>
  <si>
    <t>Jl. Amuntai-Paringin KM 18,5 Desa Kupang Lampihong</t>
  </si>
  <si>
    <t>KUPANG</t>
  </si>
  <si>
    <t>SUNGAI PUMPUNG</t>
  </si>
  <si>
    <t>RT 02 DESA SUNGAI PUMPUNG KECAMATAN AWAYAN</t>
  </si>
  <si>
    <t>KARYA BERSAMA KUSAMBI HILIR</t>
  </si>
  <si>
    <t>Jl. Amuntai-Paringin RT 04 Desa Kusambi Hilir</t>
  </si>
  <si>
    <t>KUSAMBI HILIR</t>
  </si>
  <si>
    <t>KEBERSIHAN BERSAMA</t>
  </si>
  <si>
    <t>RT 02 DESA PEMATANG KECAMATAN AWAYAN</t>
  </si>
  <si>
    <t>PEMATANG</t>
  </si>
  <si>
    <t>KARYA BERSAMA LAJAR</t>
  </si>
  <si>
    <t>Jl. KH. M. Kurdi Desa Lajar Lampihong</t>
  </si>
  <si>
    <t>LAJAR</t>
  </si>
  <si>
    <t>SALIMAI</t>
  </si>
  <si>
    <t>RT 06 DESA BUNTU KARAU KECAMATAN JUAI</t>
  </si>
  <si>
    <t>BUNTU KARAU</t>
  </si>
  <si>
    <t>KELUARGA LAMPIHONG KANAN</t>
  </si>
  <si>
    <t>Jl. Amuntai-Paringin Desa Lampihong Kanan</t>
  </si>
  <si>
    <t>LAMPIHONG KANAN</t>
  </si>
  <si>
    <t>SUNGAI AWANG</t>
  </si>
  <si>
    <t>Jl. KH GURDAN HADI KM 10 DESA SUNGAI AWANG KECAMATAN LAMPIHONG</t>
  </si>
  <si>
    <t>PANAITAN</t>
  </si>
  <si>
    <t>Jl. LAMPIHONG - GUNTUNG RT 01 DESA PANAITAN KECAMATAN LAMPIHONG</t>
  </si>
  <si>
    <t>BERSAMA SUNGAI BATUNG</t>
  </si>
  <si>
    <t>RT 03 Desa Sungai Batung Juai</t>
  </si>
  <si>
    <t>SUNGAI BATUNG</t>
  </si>
  <si>
    <t>PARAN</t>
  </si>
  <si>
    <t>Jl. GUNUNG PANDAU RT 01 DESA PARAN KECAMATAN PARINGIN</t>
  </si>
  <si>
    <t>BARASIH TAMPANG</t>
  </si>
  <si>
    <t>Jl. Amuntai-Paringin KM 14 Desa Tampang Lampihong</t>
  </si>
  <si>
    <t>TAMPANG</t>
  </si>
  <si>
    <t>KELUARGA LOK PANGINANGAN</t>
  </si>
  <si>
    <t>Jl. LAMPIHONG - GUNTUNG DESA LOK PANGINANGAN KECAMATAN LAMPIHONG</t>
  </si>
  <si>
    <t>LOK PANGINANGAN</t>
  </si>
  <si>
    <t>KELUARGA TELUK KARYA</t>
  </si>
  <si>
    <t>Jl. Jarmani Husin KM 8 Desa Teluk Karya</t>
  </si>
  <si>
    <t>TELUK KARYA</t>
  </si>
  <si>
    <t>KELUARGA KANDANG JAYA</t>
  </si>
  <si>
    <t>Jl. KH. GURDAN HADI RT 02 DESA KANDANG JAYA KECAMATAN LAMPIHONG</t>
  </si>
  <si>
    <t>KANDANG JAYA</t>
  </si>
  <si>
    <t>BUMI RAYA BERKAH</t>
  </si>
  <si>
    <t>PERUMNAS BUMI RAYA RT 15 KELURAHAN BATU PIRING</t>
  </si>
  <si>
    <t>BATU PIRING</t>
  </si>
  <si>
    <t>KELUARGA KUSAMBI HULU</t>
  </si>
  <si>
    <t>Jl. KH. GURDAN HADI DESA KUSAMBI HULU KECAMATAN LAMPIHONG</t>
  </si>
  <si>
    <t>KUSAMBI HULU</t>
  </si>
  <si>
    <t>KELUARGA TANAH HABANG KANAN</t>
  </si>
  <si>
    <t>Jl. JARMANI HUSIN DESA TANAH HABANG KANAN</t>
  </si>
  <si>
    <t>TANAH HABANG KANAN</t>
  </si>
  <si>
    <t>JAMBU AGUNG</t>
  </si>
  <si>
    <t>Jl. ABDUL HAMID RT 01 DESA MURUNG JAMBU KECAMATAN PARINGIN SELATAN</t>
  </si>
  <si>
    <t>MURUNG JAMBU</t>
  </si>
  <si>
    <t>ULIN JAYA</t>
  </si>
  <si>
    <t>RT 13 KELURAHAN PARINGIN KOTA</t>
  </si>
  <si>
    <t>PARINGIN KOTA</t>
  </si>
  <si>
    <t>BANGKAL</t>
  </si>
  <si>
    <t>Jl. DATUK KANDANG HAJI RT 02 DESA BANGKAL</t>
  </si>
  <si>
    <t>AMANAH</t>
  </si>
  <si>
    <t>Jl. GUNUNG PANDAU RT 02 DESA BABAYAU</t>
  </si>
  <si>
    <t>BABAYAU</t>
  </si>
  <si>
    <t>DESA LINGSIR</t>
  </si>
  <si>
    <t>Jl. Lambung Mangkurat Desa Lingsir</t>
  </si>
  <si>
    <t>MAWAR</t>
  </si>
  <si>
    <t>Jl. Sutra Ali Adul Desa Banua Hanyar</t>
  </si>
  <si>
    <t>BANUA HANYAR</t>
  </si>
  <si>
    <t>BALAHING RAYA</t>
  </si>
  <si>
    <t>RT 03 Desa Hamarung Kecamatan Juai</t>
  </si>
  <si>
    <t>KELUARGA BARUH BAHINU DALAM</t>
  </si>
  <si>
    <t>Jl. H. Husin Desa Baruh Bahinu Dalam</t>
  </si>
  <si>
    <t>BARUH BAHINU DALAM</t>
  </si>
  <si>
    <t>BARASIH SIO MAEH</t>
  </si>
  <si>
    <t>RT 03 Desa Liyu Kecamatan Halong</t>
  </si>
  <si>
    <t>KARYA SEJAHTERA</t>
  </si>
  <si>
    <t>Jl. DATUK KANDANG HAJI RT 02 DESA BATA</t>
  </si>
  <si>
    <t>BATA</t>
  </si>
  <si>
    <t>BERSIH LESTARI</t>
  </si>
  <si>
    <t>RT 04 DESA BADALUNGGA KECAMATAN AWAYAN</t>
  </si>
  <si>
    <t>BATU MERAH</t>
  </si>
  <si>
    <t>Jl. Sutra Ali Adul Desa Batu Merah</t>
  </si>
  <si>
    <t>DESA BINJAI</t>
  </si>
  <si>
    <t>Jl.H.Husin RT 01 Desa Binjai Kec.Paringin Selatan</t>
  </si>
  <si>
    <t>BANUA BARSIH</t>
  </si>
  <si>
    <t>Jl. Jend. A. Yani Desa Dahai Paringin</t>
  </si>
  <si>
    <t>DAHAI</t>
  </si>
  <si>
    <t>DESA KARYA</t>
  </si>
  <si>
    <t>RT 01 DESA KARYA KECAMATAN HALONG</t>
  </si>
  <si>
    <t>PURANG</t>
  </si>
  <si>
    <t>Jl. Abd. Hamid Desa Halubau Utara</t>
  </si>
  <si>
    <t>HALUBAU UTARA</t>
  </si>
  <si>
    <t>DESA MIHU</t>
  </si>
  <si>
    <t>Jl. SIMPANG EMPAT RT 02 DESA MIHU KECAMATAN JUAI</t>
  </si>
  <si>
    <t>BERSAMA LAYAP</t>
  </si>
  <si>
    <t>Jl. KOMP. AL HASANIYAH RT 03 DESA LAYAP</t>
  </si>
  <si>
    <t>LAYAP</t>
  </si>
  <si>
    <t>DESA PUYUN</t>
  </si>
  <si>
    <t>RT 01 DESA PUYUN KECAMATAN HALONG</t>
  </si>
  <si>
    <t>MATANG LURUS</t>
  </si>
  <si>
    <t>Desa Matang Lurus</t>
  </si>
  <si>
    <t>MARITAM</t>
  </si>
  <si>
    <t>Jl. Gunung Pandau RT 4 Kelurahan Paringin Timur</t>
  </si>
  <si>
    <t>Paringin Timur</t>
  </si>
  <si>
    <t>Paringin</t>
  </si>
  <si>
    <t>KELUARGA</t>
  </si>
  <si>
    <t>Jl. Tumenggung Jalil Desa Inan</t>
  </si>
  <si>
    <t>KELUARGA MURUNG ABUIN</t>
  </si>
  <si>
    <t>Jl. H. HUSIN RT 01 DESA MURUNG ABUIN</t>
  </si>
  <si>
    <t>MURUNG ABUIN</t>
  </si>
  <si>
    <t>BATU PIRING MANDIRI</t>
  </si>
  <si>
    <t>PERUMNAS BATU PIRING RT 14 KELURAHAN BATU PIRING</t>
  </si>
  <si>
    <t>MAJU BERSAMA PAMURUS</t>
  </si>
  <si>
    <t>RT 01 DESA PAMURUS KECAMATAN JUAI</t>
  </si>
  <si>
    <t>MURUNG ILUNG</t>
  </si>
  <si>
    <t>Jl. GUNUNG PANDAU RT 03 DESA MURUNG ILUNG</t>
  </si>
  <si>
    <t>FAJAR HARAPAN</t>
  </si>
  <si>
    <t>Jl. Jend. A. Yani KM 1,7 Desa Riwa Batu Mandi</t>
  </si>
  <si>
    <t>RIWA</t>
  </si>
  <si>
    <t>Kode Desa</t>
  </si>
  <si>
    <t>Desa/Kelurahan</t>
  </si>
  <si>
    <t>Kode Desa/Kelurahan</t>
  </si>
  <si>
    <t>Kode Kecamatan</t>
  </si>
  <si>
    <t>Kode Satuan Desa/Kelurahan</t>
  </si>
  <si>
    <t>Satuan Desa/Kelurahan</t>
  </si>
  <si>
    <t>Kode Kabupaten</t>
  </si>
  <si>
    <t>Kabupaten</t>
  </si>
  <si>
    <t>Kode Provinsi</t>
  </si>
  <si>
    <t>Keterangan</t>
  </si>
  <si>
    <t>63.11.01.2001</t>
  </si>
  <si>
    <t>Muara Ninian</t>
  </si>
  <si>
    <t>63.11.01</t>
  </si>
  <si>
    <t>Juai</t>
  </si>
  <si>
    <t>Desa</t>
  </si>
  <si>
    <t>63.11</t>
  </si>
  <si>
    <t>Balangan</t>
  </si>
  <si>
    <t>63</t>
  </si>
  <si>
    <t>63.11.01.2002</t>
  </si>
  <si>
    <t>Hamarung</t>
  </si>
  <si>
    <t>63.11.01.2003</t>
  </si>
  <si>
    <t>63.11.01.2004</t>
  </si>
  <si>
    <t>Buntu Karau</t>
  </si>
  <si>
    <t>63.11.01.2005</t>
  </si>
  <si>
    <t>Bata</t>
  </si>
  <si>
    <t>63.11.01.2006</t>
  </si>
  <si>
    <t>Galumbang</t>
  </si>
  <si>
    <t>63.11.01.2007</t>
  </si>
  <si>
    <t>Sungai Batung</t>
  </si>
  <si>
    <t>63.11.01.2008</t>
  </si>
  <si>
    <t>Sirap</t>
  </si>
  <si>
    <t>63.11.01.2009</t>
  </si>
  <si>
    <t>Tigarun</t>
  </si>
  <si>
    <t>63.11.01.2010</t>
  </si>
  <si>
    <t>Teluk Bayur</t>
  </si>
  <si>
    <t>63.11.01.2011</t>
  </si>
  <si>
    <t>Pamurus</t>
  </si>
  <si>
    <t>63.11.01.2012</t>
  </si>
  <si>
    <t>Marias</t>
  </si>
  <si>
    <t>63.11.01.2013</t>
  </si>
  <si>
    <t>Lalayau</t>
  </si>
  <si>
    <t>63.11.01.2014</t>
  </si>
  <si>
    <t>Mihu</t>
  </si>
  <si>
    <t>63.11.01.2015</t>
  </si>
  <si>
    <t>Hukai</t>
  </si>
  <si>
    <t>63.11.01.2016</t>
  </si>
  <si>
    <t>Tawahan</t>
  </si>
  <si>
    <t>63.11.01.2017</t>
  </si>
  <si>
    <t>Gulinggang</t>
  </si>
  <si>
    <t>63.11.01.2018</t>
  </si>
  <si>
    <t>Mungkur Uyam</t>
  </si>
  <si>
    <t>63.11.01.2019</t>
  </si>
  <si>
    <t>Panimbaan</t>
  </si>
  <si>
    <t>63.11.01.2020</t>
  </si>
  <si>
    <t>Wonorejo</t>
  </si>
  <si>
    <t>63.11.01.2021</t>
  </si>
  <si>
    <t>Sumber Rejeki</t>
  </si>
  <si>
    <t>63.11.02.2001</t>
  </si>
  <si>
    <t>Hauwai</t>
  </si>
  <si>
    <t>63.11.02</t>
  </si>
  <si>
    <t>Halong</t>
  </si>
  <si>
    <t>63.11.02.2002</t>
  </si>
  <si>
    <t>Bangkal</t>
  </si>
  <si>
    <t>63.11.02.2003</t>
  </si>
  <si>
    <t>Mantuyan</t>
  </si>
  <si>
    <t>63.11.02.2004</t>
  </si>
  <si>
    <t>Tabuan</t>
  </si>
  <si>
    <t>63.11.02.2005</t>
  </si>
  <si>
    <t>63.11.02.2008</t>
  </si>
  <si>
    <t>Puyun</t>
  </si>
  <si>
    <t>63.11.02.2009</t>
  </si>
  <si>
    <t>Buntu Pilanduk</t>
  </si>
  <si>
    <t>63.11.02.2010</t>
  </si>
  <si>
    <t>Gunung Riut</t>
  </si>
  <si>
    <t>63.11.02.2011</t>
  </si>
  <si>
    <t>Kapul</t>
  </si>
  <si>
    <t>63.11.02.2012</t>
  </si>
  <si>
    <t>Mamantang</t>
  </si>
  <si>
    <t>63.11.02.2013</t>
  </si>
  <si>
    <t>Binjai Punggal</t>
  </si>
  <si>
    <t>63.11.02.2014</t>
  </si>
  <si>
    <t>Liyu</t>
  </si>
  <si>
    <t>63.11.02.2015</t>
  </si>
  <si>
    <t>Binuang Santang</t>
  </si>
  <si>
    <t>63.11.02.2016</t>
  </si>
  <si>
    <t>Aniungan</t>
  </si>
  <si>
    <t>63.11.02.2017</t>
  </si>
  <si>
    <t>Binju</t>
  </si>
  <si>
    <t>63.11.02.2018</t>
  </si>
  <si>
    <t>Karya</t>
  </si>
  <si>
    <t>63.11.02.2019</t>
  </si>
  <si>
    <t>Uren</t>
  </si>
  <si>
    <t>63.11.02.2020</t>
  </si>
  <si>
    <t>Marajai</t>
  </si>
  <si>
    <t>63.11.02.2021</t>
  </si>
  <si>
    <t>Suryatama</t>
  </si>
  <si>
    <t>63.11.02.2022</t>
  </si>
  <si>
    <t>Baruh Panyambaran</t>
  </si>
  <si>
    <t>63.11.02.2023</t>
  </si>
  <si>
    <t>Mauya</t>
  </si>
  <si>
    <t>63.11.02.2024</t>
  </si>
  <si>
    <t>Padang Raya</t>
  </si>
  <si>
    <t>Pemekaran sebagian Desa Halong, Perda No. 1/2012</t>
  </si>
  <si>
    <t>63.11.02.2025</t>
  </si>
  <si>
    <t>Sumber Agung</t>
  </si>
  <si>
    <t>Pemekaran sebagian Desa Suryatama, Perda No. 1/2012</t>
  </si>
  <si>
    <t>63.11.02.2026</t>
  </si>
  <si>
    <t>Mamigang</t>
  </si>
  <si>
    <t>Pemekaran sebagian Desa Uren, Perda No. 1/2012</t>
  </si>
  <si>
    <t>63.11.03.2004</t>
  </si>
  <si>
    <t>Bihara</t>
  </si>
  <si>
    <t>63.11.03</t>
  </si>
  <si>
    <t>Awayan</t>
  </si>
  <si>
    <t>63.11.03.2005</t>
  </si>
  <si>
    <t>Pematang</t>
  </si>
  <si>
    <t>63.11.03.2006</t>
  </si>
  <si>
    <t>Merah</t>
  </si>
  <si>
    <t>63.11.03.2007</t>
  </si>
  <si>
    <t>63.11.03.2008</t>
  </si>
  <si>
    <t>Pudak</t>
  </si>
  <si>
    <t>63.11.03.2009</t>
  </si>
  <si>
    <t>Badalungga</t>
  </si>
  <si>
    <t>63.11.03.2010</t>
  </si>
  <si>
    <t>Tundakan</t>
  </si>
  <si>
    <t>63.11.03.2011</t>
  </si>
  <si>
    <t>Sikontan</t>
  </si>
  <si>
    <t>63.11.03.2012</t>
  </si>
  <si>
    <t>Pulantan</t>
  </si>
  <si>
    <t>63.11.03.2013</t>
  </si>
  <si>
    <t>Tundi</t>
  </si>
  <si>
    <t>63.11.03.2014</t>
  </si>
  <si>
    <t>Muara Jaya</t>
  </si>
  <si>
    <t>63.11.03.2016</t>
  </si>
  <si>
    <t>Bihara Hilir</t>
  </si>
  <si>
    <t>63.11.03.2018</t>
  </si>
  <si>
    <t>Baru</t>
  </si>
  <si>
    <t>63.11.03.2020</t>
  </si>
  <si>
    <t>Awayan Hilir</t>
  </si>
  <si>
    <t>63.11.03.2021</t>
  </si>
  <si>
    <t>Putat Basiun</t>
  </si>
  <si>
    <t>63.11.03.2022</t>
  </si>
  <si>
    <t>Sei Pumpung</t>
  </si>
  <si>
    <t>63.11.03.2024</t>
  </si>
  <si>
    <t>Badalungga Hilir</t>
  </si>
  <si>
    <t>63.11.03.2025</t>
  </si>
  <si>
    <t>Nungka</t>
  </si>
  <si>
    <t>63.11.03.2026</t>
  </si>
  <si>
    <t>Tangalin</t>
  </si>
  <si>
    <t>63.11.03.2027</t>
  </si>
  <si>
    <t>Kedondong</t>
  </si>
  <si>
    <t>63.11.03.2029</t>
  </si>
  <si>
    <t>Baramban</t>
  </si>
  <si>
    <t>63.11.03.2031</t>
  </si>
  <si>
    <t>Ambakiang</t>
  </si>
  <si>
    <t>63.11.03.2032</t>
  </si>
  <si>
    <t>Piyait</t>
  </si>
  <si>
    <t>63.11.04.2001</t>
  </si>
  <si>
    <t>Tariwin</t>
  </si>
  <si>
    <t>63.11.04</t>
  </si>
  <si>
    <t>Batu Mandi</t>
  </si>
  <si>
    <t>63.11.04.2002</t>
  </si>
  <si>
    <t>Lok Batu</t>
  </si>
  <si>
    <t>63.11.04.2003</t>
  </si>
  <si>
    <t>Munjung</t>
  </si>
  <si>
    <t>63.11.04.2004</t>
  </si>
  <si>
    <t>Pelajau</t>
  </si>
  <si>
    <t>63.11.04.2005</t>
  </si>
  <si>
    <t>Batumandi</t>
  </si>
  <si>
    <t>63.11.04.2006</t>
  </si>
  <si>
    <t>Riwa</t>
  </si>
  <si>
    <t>63.11.04.2007</t>
  </si>
  <si>
    <t>Mantimin</t>
  </si>
  <si>
    <t>63.11.04.2008</t>
  </si>
  <si>
    <t>Mampari</t>
  </si>
  <si>
    <t>63.11.04.2009</t>
  </si>
  <si>
    <t>Bungur</t>
  </si>
  <si>
    <t>63.11.04.2010</t>
  </si>
  <si>
    <t>Teluk Mesjid</t>
  </si>
  <si>
    <t>63.11.04.2011</t>
  </si>
  <si>
    <t>Timbun Tulang</t>
  </si>
  <si>
    <t>63.11.04.2012</t>
  </si>
  <si>
    <t>Banua Hanyar</t>
  </si>
  <si>
    <t>63.11.04.2013</t>
  </si>
  <si>
    <t>Bakung</t>
  </si>
  <si>
    <t>63.11.04.2014</t>
  </si>
  <si>
    <t>Karuh</t>
  </si>
  <si>
    <t>63.11.04.2015</t>
  </si>
  <si>
    <t>Guha</t>
  </si>
  <si>
    <t>63.11.04.2016</t>
  </si>
  <si>
    <t>Gunung Manau</t>
  </si>
  <si>
    <t>63.11.04.2017</t>
  </si>
  <si>
    <t>Hampa Raya</t>
  </si>
  <si>
    <t>63.11.04.2018</t>
  </si>
  <si>
    <t>Kasai</t>
  </si>
  <si>
    <t>63.11.05.2001</t>
  </si>
  <si>
    <t>Tanah Habang Kiri</t>
  </si>
  <si>
    <t>63.11.05</t>
  </si>
  <si>
    <t>Lampihong</t>
  </si>
  <si>
    <t>63.11.05.2002</t>
  </si>
  <si>
    <t>Panaitan</t>
  </si>
  <si>
    <t>63.11.05.2003</t>
  </si>
  <si>
    <t>Tanah Habang Kanan</t>
  </si>
  <si>
    <t>63.11.05.2004</t>
  </si>
  <si>
    <t>Batu Merah</t>
  </si>
  <si>
    <t>63.11.05.2005</t>
  </si>
  <si>
    <t>Lampihong Kanan</t>
  </si>
  <si>
    <t>63.11.05.2006</t>
  </si>
  <si>
    <t>Lampihong Selatan</t>
  </si>
  <si>
    <t>63.11.05.2007</t>
  </si>
  <si>
    <t>Lampihong Kiri</t>
  </si>
  <si>
    <t>63.11.05.2008</t>
  </si>
  <si>
    <t>Lajar</t>
  </si>
  <si>
    <t>63.11.05.2009</t>
  </si>
  <si>
    <t>Kusambi Hulu</t>
  </si>
  <si>
    <t>63.11.05.2010</t>
  </si>
  <si>
    <t>Kusambi Hilir</t>
  </si>
  <si>
    <t>63.11.05.2011</t>
  </si>
  <si>
    <t>Simpang Tiga</t>
  </si>
  <si>
    <t>63.11.05.2012</t>
  </si>
  <si>
    <t>Matang Lurus</t>
  </si>
  <si>
    <t>63.11.05.2013</t>
  </si>
  <si>
    <t>Lok Hamawang</t>
  </si>
  <si>
    <t>63.11.05.2014</t>
  </si>
  <si>
    <t>Kupang</t>
  </si>
  <si>
    <t>63.11.05.2015</t>
  </si>
  <si>
    <t>Tampang</t>
  </si>
  <si>
    <t>63.11.05.2016</t>
  </si>
  <si>
    <t>Matang Hanau</t>
  </si>
  <si>
    <t>63.11.05.2017</t>
  </si>
  <si>
    <t>Lok Panginangan</t>
  </si>
  <si>
    <t>63.11.05.2018</t>
  </si>
  <si>
    <t>Jungkal</t>
  </si>
  <si>
    <t>63.11.05.2019</t>
  </si>
  <si>
    <t>Sungai Tabuk</t>
  </si>
  <si>
    <t>63.11.05.2020</t>
  </si>
  <si>
    <t>Jimamun</t>
  </si>
  <si>
    <t>63.11.05.2021</t>
  </si>
  <si>
    <t>Pimping</t>
  </si>
  <si>
    <t>63.11.05.2022</t>
  </si>
  <si>
    <t>Hilir Pasar</t>
  </si>
  <si>
    <t>63.11.05.2023</t>
  </si>
  <si>
    <t>Teluk Karya</t>
  </si>
  <si>
    <t>63.11.05.2024</t>
  </si>
  <si>
    <t>Pupuyuan</t>
  </si>
  <si>
    <t>63.11.05.2025</t>
  </si>
  <si>
    <t>Sungai Awang</t>
  </si>
  <si>
    <t>63.11.05.2026</t>
  </si>
  <si>
    <t>Kandang Jaya</t>
  </si>
  <si>
    <t>63.11.05.2027</t>
  </si>
  <si>
    <t>Mundar</t>
  </si>
  <si>
    <t>63.11.06.1019</t>
  </si>
  <si>
    <t>63.11.06</t>
  </si>
  <si>
    <t>Menjadi Kel., Perda No. 24/2006</t>
  </si>
  <si>
    <t>63.11.06.1023</t>
  </si>
  <si>
    <t>Paringin Kota</t>
  </si>
  <si>
    <t>63.11.06.2005</t>
  </si>
  <si>
    <t>Balang</t>
  </si>
  <si>
    <t>63.11.06.2006</t>
  </si>
  <si>
    <t>Kalahiang</t>
  </si>
  <si>
    <t>63.11.06.2007</t>
  </si>
  <si>
    <t>Lasung Batu</t>
  </si>
  <si>
    <t>63.11.06.2008</t>
  </si>
  <si>
    <t>Paran</t>
  </si>
  <si>
    <t>63.11.06.2009</t>
  </si>
  <si>
    <t>Layap</t>
  </si>
  <si>
    <t>63.11.06.2012</t>
  </si>
  <si>
    <t>Murung Ilung</t>
  </si>
  <si>
    <t>63.11.06.2013</t>
  </si>
  <si>
    <t>Mangkayahu</t>
  </si>
  <si>
    <t>63.11.06.2014</t>
  </si>
  <si>
    <t>Lok Batung</t>
  </si>
  <si>
    <t>63.11.06.2015</t>
  </si>
  <si>
    <t>Lamida Bawah</t>
  </si>
  <si>
    <t>63.11.06.2017</t>
  </si>
  <si>
    <t>Dahai</t>
  </si>
  <si>
    <t>63.11.06.2022</t>
  </si>
  <si>
    <t>Hujan Mas</t>
  </si>
  <si>
    <t>63.11.06.2024</t>
  </si>
  <si>
    <t>Babayau</t>
  </si>
  <si>
    <t>63.11.06.2034</t>
  </si>
  <si>
    <t>Balida</t>
  </si>
  <si>
    <t>63.11.06.2038</t>
  </si>
  <si>
    <t>Sungai Ketapi</t>
  </si>
  <si>
    <t>63.11.07.1001</t>
  </si>
  <si>
    <t>Batu Piring</t>
  </si>
  <si>
    <t>63.11.07</t>
  </si>
  <si>
    <t>Paringin Selatan</t>
  </si>
  <si>
    <t>Semula wil. Kec. Paringin</t>
  </si>
  <si>
    <t>63.11.07.2002</t>
  </si>
  <si>
    <t>Baruh Bahinu Luar</t>
  </si>
  <si>
    <t>63.11.07.2003</t>
  </si>
  <si>
    <t>Inan</t>
  </si>
  <si>
    <t>63.11.07.2004</t>
  </si>
  <si>
    <t>Baruh Bahinu Dalam</t>
  </si>
  <si>
    <t>63.11.07.2005</t>
  </si>
  <si>
    <t>Panggung</t>
  </si>
  <si>
    <t>63.11.07.2006</t>
  </si>
  <si>
    <t>63.11.07.2007</t>
  </si>
  <si>
    <t>Halubau</t>
  </si>
  <si>
    <t>63.11.07.2008</t>
  </si>
  <si>
    <t>Binjai</t>
  </si>
  <si>
    <t>63.11.07.2009</t>
  </si>
  <si>
    <t>Murung Abuin</t>
  </si>
  <si>
    <t>63.11.07.2010</t>
  </si>
  <si>
    <t>Bungin</t>
  </si>
  <si>
    <t>63.11.07.2011</t>
  </si>
  <si>
    <t>Maradap</t>
  </si>
  <si>
    <t>63.11.07.2012</t>
  </si>
  <si>
    <t>Halubau Utara</t>
  </si>
  <si>
    <t>63.11.07.2013</t>
  </si>
  <si>
    <t>Murung Jambu</t>
  </si>
  <si>
    <t>63.11.07.2014</t>
  </si>
  <si>
    <t>Telaga Purun</t>
  </si>
  <si>
    <t>63.11.07.2015</t>
  </si>
  <si>
    <t>Lingsir</t>
  </si>
  <si>
    <t>63.11.07.2016</t>
  </si>
  <si>
    <t>Tarangan</t>
  </si>
  <si>
    <t>63.11.08.2001</t>
  </si>
  <si>
    <t>Dayak Pitap</t>
  </si>
  <si>
    <t>63.11.08</t>
  </si>
  <si>
    <t>Tebing Tinggi</t>
  </si>
  <si>
    <t>Semula wil. Kec. Awayan</t>
  </si>
  <si>
    <t>63.11.08.2002</t>
  </si>
  <si>
    <t>63.11.08.2003</t>
  </si>
  <si>
    <t>Sungsum</t>
  </si>
  <si>
    <t>63.11.08.2004</t>
  </si>
  <si>
    <t>Ju'uh</t>
  </si>
  <si>
    <t>63.11.08.2005</t>
  </si>
  <si>
    <t>Mayanau</t>
  </si>
  <si>
    <t>63.11.08.2006</t>
  </si>
  <si>
    <t>Simpang Bumbuan</t>
  </si>
  <si>
    <t>63.11.08.2007</t>
  </si>
  <si>
    <t>Auh</t>
  </si>
  <si>
    <t>63.11.08.2008</t>
  </si>
  <si>
    <t>Gunung Batu</t>
  </si>
  <si>
    <t>63.11.08.2009</t>
  </si>
  <si>
    <t>Langkap</t>
  </si>
  <si>
    <t>63.11.08.2010</t>
  </si>
  <si>
    <t>Simpang Nadong</t>
  </si>
  <si>
    <t>63.11.08.2011</t>
  </si>
  <si>
    <t>Ajung</t>
  </si>
  <si>
    <t>Pemekaran sebagian Desa Dayak Pitap, Perda No. 1/2012</t>
  </si>
  <si>
    <t>63.11.08.2012</t>
  </si>
  <si>
    <t>Kambiyain</t>
  </si>
  <si>
    <t>Pencarian</t>
  </si>
  <si>
    <t>Galombang</t>
  </si>
  <si>
    <t>No</t>
  </si>
  <si>
    <t>Metadata</t>
  </si>
  <si>
    <t>Bang Sampah</t>
  </si>
  <si>
    <t>Definisi</t>
  </si>
  <si>
    <t>Sumber Referensi</t>
  </si>
  <si>
    <t>Bank Sampah  adalah fasilitas untuk mengelola Sampah dengan prinsip 3R (reduce, reuse, dan recycle), sebagai sarana edukasi, perubahan perilaku dalam pengelolaan sampah, dan pelaksanaan Ekonomi Sirkular, yang dibentuk dan dikelola oleh masyarakat, badan usaha,dan/atau pemerintah daerah.
Berdasarkan jenisnya (Pasal 11 ayat (1)) dibedakan berdasarkan jenis Bank
Sampah yang meliputi: 
1. BSI; atau
2. BSU.</t>
  </si>
  <si>
    <t>Pasal 1 Ayat (6) Peraturan Menteri Lingkungan Hidup Dan Kehutanan RI Nomor 14 Tahun 2021 tentang Pengelolaan Sampah Pada Bank Sampah dan Pasal 11 Ayat (1) Permen yang sama</t>
  </si>
  <si>
    <t>Tife Data</t>
  </si>
  <si>
    <t>Kategorik</t>
  </si>
  <si>
    <t>1 = Bank Sampah Induk (BSI);
2 = Bank Sampah Unit (BSU).</t>
  </si>
  <si>
    <t>Isian</t>
  </si>
  <si>
    <t>BALANGAN MANDIRI</t>
  </si>
  <si>
    <t>BSI</t>
  </si>
  <si>
    <t>Jl. A. Yani No.KM. 4,5 RT 11 Kelurahan Batu piring</t>
  </si>
  <si>
    <t>Pemda</t>
  </si>
  <si>
    <t>Bank Sampah Unit yang selanjutnya disingkat BSU adalah Bank Sampah yang area pelayanannya mencakup wilayah administratif setingkat rukun tetangga, rukun warga, kelurahan, atau desa/sebutan lainnya.</t>
  </si>
  <si>
    <t xml:space="preserve">Pasal 1 Ayat (7) Peraturan Menteri Lingkungan Hidup Dan Kehutanan RI Nomor 14 Tahun 2021 tentang Pengelolaan Sampah Pada Bank Sampah </t>
  </si>
  <si>
    <t xml:space="preserve">Pasal 1 Ayat (8) Peraturan Menteri Lingkungan Hidup Dan Kehutanan RI Nomor 14 Tahun 2021 tentang Pengelolaan Sampah Pada Bank Sampah </t>
  </si>
  <si>
    <t>Bank Sampah Unit (BSU)</t>
  </si>
  <si>
    <t xml:space="preserve">Bank Sampah Induk yang selanjutnya disingkat BSI adalah Bank Sampah yang area pelayanannya mencakup wilayah administratif kabupaten/kota. </t>
  </si>
  <si>
    <t>Bank Sampah Induk (BSI)</t>
  </si>
  <si>
    <t>Satuan</t>
  </si>
  <si>
    <t>Unit</t>
  </si>
  <si>
    <t>Permendagri 58 Tahun 2021 Tentang Kode, Data Wilayah Administrasi Pemerintahan, Dan Pulau Pasal 1 ayat 1</t>
  </si>
  <si>
    <t>Alias</t>
  </si>
  <si>
    <t>Bank Sampah</t>
  </si>
  <si>
    <t>Kode Wilayah Administrasi Pemerintahan dan Pulau yang selanjutnya disebut Kode adalah identitas wilayah administrasi pemerintahan, berupa angka yang merepresentasikan wilayah administrasi pemerintahan provinsi, kabupaten/kota, kecamatan atau yang disebut dengan nama lain, desa atau yang disebut dengan nama lain dan kelurahan serta pulau seluruh Indonesia</t>
  </si>
  <si>
    <t>Kode Wilayah Administrasi Pemerintahan dan Pulau</t>
  </si>
  <si>
    <t>Kode desa; kode Kecamatan;kode Kabupaten</t>
  </si>
  <si>
    <t>Kecamatan atau yang disebut dengan nama lain yang selanjutnya disebut kecamatan adalah bagian wilayah dari daerah kabupaten/kota yang dipimpin oleh camat</t>
  </si>
  <si>
    <t>Permendagri 58 Tahun 2021 Tentang Kode, Data Wilayah Administrasi Pemerintahan, Dan Pulau Pasal 1 ayat 4</t>
  </si>
  <si>
    <t>Kelurahan atau yang disebut dengan nama lain yang selanjutnya disebut kelurahan adalah bagian dari wilayah Kecamatan sebagai perangkat Kecamatan</t>
  </si>
  <si>
    <t>Permendagri 58 Tahun 2021 Tentang Kode, Data Wilayah Administrasi Pemerintahan, Dan Pulau Pasal 1 ayat 5</t>
  </si>
  <si>
    <t>Desa adalah desa dan desa adat atau yang disebut dengan nama lain yang selanjutnya disebut Desa adalah kesatuan masyarakat hukum yang memiliki batas wilayah yang berwenang untuk mengatur dan mengurus urusan pemerintahan, kepentingan masyarakat setempat berdasarkan prakarsa masyarakat, hak asal usul, dan/atau hak tradisional yang diakui dan dihormati dalam sistem pemerintahan Negara Kesatuan Republik Indonesia</t>
  </si>
  <si>
    <t>Permendagri 58 Tahun 2021 Tentang Kode, Data Wilayah Administrasi Pemerintahan, Dan Pulau Pasal 1 ayat 6</t>
  </si>
  <si>
    <t>Kode Bank Sampah</t>
  </si>
  <si>
    <t>Jumlah (Unit)</t>
  </si>
  <si>
    <t>Jumlah Fasilitas Bank Sampah Menurut Jenis per Kecamatan di Kabupaten Balangan Tahun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</si>
</sst>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b/>
      <sz val="11"/>
      <name val="Calibri"/>
    </font>
    <font>
      <sz val="11"/>
      <name val="Calibri"/>
      <family val="2"/>
    </font>
    <font>
      <b/>
      <sz val="11"/>
      <name val="Calibri"/>
      <family val="2"/>
    </font>
    <font>
      <sz val="8"/>
      <name val="Calibri"/>
    </font>
    <font>
      <sz val="11"/>
      <name val="Arial"/>
      <family val="2"/>
    </font>
    <font>
      <b/>
      <sz val="11"/>
      <color theme="1"/>
      <name val="Arial"/>
      <family val="2"/>
    </font>
    <font>
      <sz val="11"/>
      <color theme="0"/>
      <name val="Arial"/>
      <family val="2"/>
    </font>
    <font>
      <sz val="11"/>
      <color theme="1"/>
      <name val="Arial"/>
      <family val="2"/>
    </font>
    <font>
      <b/>
      <sz val="11"/>
      <name val="Arial"/>
      <family val="2"/>
    </font>
  </fonts>
  <fills count="4">
    <fill>
      <patternFill patternType="none"/>
    </fill>
    <fill>
      <patternFill patternType="gray125"/>
    </fill>
    <fill>
      <patternFill patternType="solid">
        <fgColor theme="8" tint="-0.249977111117893"/>
        <bgColor theme="8" tint="-0.249977111117893"/>
      </patternFill>
    </fill>
    <fill>
      <patternFill patternType="solid">
        <fgColor theme="0"/>
        <bgColor indexed="64"/>
      </patternFill>
    </fill>
  </fills>
  <borders count="5">
    <border>
      <left/>
      <right/>
      <top/>
      <bottom/>
      <diagonal/>
    </border>
    <border>
      <left/>
      <right/>
      <top style="thin">
        <color theme="8" tint="-0.249977111117893"/>
      </top>
      <bottom style="thin">
        <color theme="8" tint="0.79998168889431442"/>
      </bottom>
      <diagonal/>
    </border>
    <border>
      <left/>
      <right/>
      <top style="thin">
        <color theme="8" tint="-0.249977111117893"/>
      </top>
      <bottom style="thin">
        <color theme="8" tint="0.59999389629810485"/>
      </bottom>
      <diagonal/>
    </border>
    <border>
      <left/>
      <right/>
      <top style="thin">
        <color theme="8" tint="0.79998168889431442"/>
      </top>
      <bottom style="thin">
        <color theme="8" tint="0.79998168889431442"/>
      </bottom>
      <diagonal/>
    </border>
    <border>
      <left/>
      <right/>
      <top style="double">
        <color theme="8" tint="-0.249977111117893"/>
      </top>
      <bottom/>
      <diagonal/>
    </border>
  </borders>
  <cellStyleXfs count="1">
    <xf numFmtId="0" fontId="0" fillId="0" borderId="0"/>
  </cellStyleXfs>
  <cellXfs count="27">
    <xf numFmtId="0" fontId="0" fillId="0" borderId="0" xfId="0"/>
    <xf numFmtId="0" fontId="0" fillId="0" borderId="0" xfId="0" applyAlignment="1">
      <alignment horizontal="center"/>
    </xf>
    <xf numFmtId="1" fontId="0" fillId="0" borderId="0" xfId="0" applyNumberFormat="1"/>
    <xf numFmtId="0" fontId="0" fillId="0" borderId="0" xfId="0" applyAlignment="1"/>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NumberFormat="1"/>
    <xf numFmtId="0" fontId="0" fillId="0" borderId="0" xfId="0" applyAlignment="1">
      <alignment horizontal="justify" vertical="top" wrapText="1"/>
    </xf>
    <xf numFmtId="0" fontId="0" fillId="0" borderId="0" xfId="0" applyAlignment="1">
      <alignment horizontal="center" vertical="top" wrapText="1"/>
    </xf>
    <xf numFmtId="0" fontId="2" fillId="0" borderId="0" xfId="0" applyFont="1"/>
    <xf numFmtId="0" fontId="2" fillId="0" borderId="0" xfId="0" applyFont="1" applyAlignment="1">
      <alignment horizontal="justify" vertical="top" wrapText="1"/>
    </xf>
    <xf numFmtId="0" fontId="0" fillId="0" borderId="0" xfId="0" applyAlignment="1">
      <alignment horizontal="center"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center" vertical="center" wrapText="1"/>
    </xf>
    <xf numFmtId="0" fontId="5" fillId="0" borderId="0" xfId="0" applyFont="1"/>
    <xf numFmtId="0" fontId="5" fillId="0" borderId="0" xfId="0" applyFont="1" applyAlignment="1">
      <alignment horizont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0" borderId="3" xfId="0" applyFont="1" applyBorder="1"/>
    <xf numFmtId="0" fontId="8" fillId="0" borderId="3" xfId="0" applyNumberFormat="1" applyFont="1" applyBorder="1" applyAlignment="1">
      <alignment horizontal="center"/>
    </xf>
    <xf numFmtId="0" fontId="8" fillId="0" borderId="3" xfId="0" applyFont="1" applyBorder="1" applyAlignment="1">
      <alignment horizontal="center"/>
    </xf>
    <xf numFmtId="0" fontId="5" fillId="3" borderId="0" xfId="0" applyFont="1" applyFill="1"/>
    <xf numFmtId="0" fontId="5" fillId="3" borderId="0" xfId="0" applyFont="1" applyFill="1" applyAlignment="1">
      <alignment horizontal="center"/>
    </xf>
    <xf numFmtId="0" fontId="9" fillId="3" borderId="0" xfId="0" applyFont="1" applyFill="1" applyAlignment="1">
      <alignment horizontal="center" wrapText="1"/>
    </xf>
    <xf numFmtId="0" fontId="6" fillId="3" borderId="4" xfId="0" applyFont="1" applyFill="1" applyBorder="1" applyAlignment="1">
      <alignment horizontal="center"/>
    </xf>
    <xf numFmtId="0" fontId="6" fillId="3" borderId="4" xfId="0" applyNumberFormat="1" applyFont="1" applyFill="1" applyBorder="1" applyAlignment="1">
      <alignment horizontal="center"/>
    </xf>
  </cellXfs>
  <cellStyles count="1">
    <cellStyle name="Normal" xfId="0" builtinId="0"/>
  </cellStyles>
  <dxfs count="104">
    <dxf>
      <alignment horizontal="center"/>
    </dxf>
    <dxf>
      <alignment horizontal="center"/>
    </dxf>
    <dxf>
      <alignment horizontal="center"/>
    </dxf>
    <dxf>
      <alignment horizontal="center"/>
    </dxf>
    <dxf>
      <alignment horizontal="center"/>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alignment wrapText="1"/>
    </dxf>
    <dxf>
      <alignment wrapText="1"/>
    </dxf>
    <dxf>
      <alignment wrapText="1"/>
    </dxf>
    <dxf>
      <alignment wrapText="1"/>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wrapText="1"/>
    </dxf>
    <dxf>
      <alignment wrapText="1"/>
    </dxf>
    <dxf>
      <alignment wrapText="1"/>
    </dxf>
    <dxf>
      <alignment wrapText="1"/>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font>
        <name val="Arial"/>
        <family val="2"/>
      </font>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alignment horizontal="center"/>
    </dxf>
    <dxf>
      <numFmt numFmtId="0" formatCode="General"/>
      <alignment horizontal="center" vertical="bottom" textRotation="0" wrapText="0" indent="0" justifyLastLine="0" shrinkToFit="0" readingOrder="0"/>
    </dxf>
    <dxf>
      <numFmt numFmtId="0" formatCode="General"/>
      <alignment horizontal="center" textRotation="0" indent="0" justifyLastLine="0" shrinkToFit="0" readingOrder="0"/>
    </dxf>
    <dxf>
      <numFmt numFmtId="0" formatCode="General"/>
    </dxf>
    <dxf>
      <numFmt numFmtId="0" formatCode="General"/>
    </dxf>
    <dxf>
      <font>
        <b/>
        <i val="0"/>
        <strike val="0"/>
        <condense val="0"/>
        <extend val="0"/>
        <outline val="0"/>
        <shadow val="0"/>
        <u val="none"/>
        <vertAlign val="baseline"/>
        <sz val="11"/>
        <color auto="1"/>
        <name val="Calibri"/>
        <scheme val="none"/>
      </font>
      <alignment horizontal="center" vertical="center" textRotation="0" wrapText="1" indent="0" justifyLastLine="0" shrinkToFit="0" readingOrder="0"/>
    </dxf>
    <dxf>
      <numFmt numFmtId="0" formatCode="General"/>
    </dxf>
    <dxf>
      <numFmt numFmtId="1" formatCode="0"/>
    </dxf>
    <dxf>
      <numFmt numFmtId="1" formatCode="0"/>
    </dxf>
    <dxf>
      <numFmt numFmtId="0" formatCode="Genera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A72FFB3-FB78-46F7-B41B-06468F4E9326}" name="data" displayName="data" ref="A2:P74" totalsRowShown="0" headerRowDxfId="99">
  <autoFilter ref="A2:P74" xr:uid="{5A72FFB3-FB78-46F7-B41B-06468F4E9326}"/>
  <tableColumns count="16">
    <tableColumn id="1" xr3:uid="{1217FE6C-EC06-4EC2-ADAC-F6674635270D}" name="Tahun" dataDxfId="102"/>
    <tableColumn id="2" xr3:uid="{D14699EB-FCA6-4965-8E80-A4FD4B30526D}" name="P" dataDxfId="101"/>
    <tableColumn id="3" xr3:uid="{E37D8508-AADB-4915-BCB5-4131EF788EC7}" name="Provinsi"/>
    <tableColumn id="4" xr3:uid="{DB1F3FD3-B20B-495B-ADE1-298CE33270A6}" name="Kabupaten/Kota"/>
    <tableColumn id="5" xr3:uid="{AB5F4021-2BCB-476C-899A-D29741EFCA0E}" name="Nama Fasilitas"/>
    <tableColumn id="23" xr3:uid="{F16709D1-4AF9-4281-A7FA-71871C46F276}" name="Kode Bank Sampah" dataDxfId="96">
      <calculatedColumnFormula>IF(data[[#This Row],[Jenis]]="BSI",1,2)</calculatedColumnFormula>
    </tableColumn>
    <tableColumn id="24" xr3:uid="{BB621570-A1DA-4E26-815E-C12349862C23}" name="Bank Sampah" dataDxfId="95">
      <calculatedColumnFormula>IF(data[[#This Row],[Kode Bank Sampah]]=2,"Bank Sampah Unit (BSU)","Bank Sampah Induk (BSI)")</calculatedColumnFormula>
    </tableColumn>
    <tableColumn id="6" xr3:uid="{2EFD40B9-B7B0-4E16-AD71-F733BA132FE0}" name="Jenis"/>
    <tableColumn id="7" xr3:uid="{BD1C6A40-869C-4B07-91CC-94B41181D78A}" name="Status"/>
    <tableColumn id="14" xr3:uid="{9E0A0F63-E70D-4878-BF69-CBA252AD66A8}" name="Alamat"/>
    <tableColumn id="15" xr3:uid="{3C78C8F8-F81C-4233-A8EA-172C38679855}" name="Kode Desa" dataDxfId="100">
      <calculatedColumnFormula>VLOOKUP(data[[#This Row],[Desa/Kelurahan]],ds[],2,0)</calculatedColumnFormula>
    </tableColumn>
    <tableColumn id="16" xr3:uid="{6CB1E315-82D5-4073-865A-0379813C8281}" name="Desa/Kelurahan"/>
    <tableColumn id="17" xr3:uid="{A54CD016-9B01-4BC2-A267-DC0CD35A30D9}" name="Kelurahan"/>
    <tableColumn id="20" xr3:uid="{15F47AF9-E63A-473D-8A00-438E0BA348A7}" name="Kode Kecamatan" dataDxfId="98">
      <calculatedColumnFormula>VLOOKUP(data[[#This Row],[Desa/Kelurahan]],ds[],4,0)</calculatedColumnFormula>
    </tableColumn>
    <tableColumn id="21" xr3:uid="{9D25917C-ACBE-44F0-95DD-DC1B69C8008A}" name="Kecamatan" dataDxfId="97">
      <calculatedColumnFormula>VLOOKUP(data[[#This Row],[Desa/Kelurahan]],ds[],5,0)</calculatedColumnFormula>
    </tableColumn>
    <tableColumn id="19" xr3:uid="{AB9D409A-A186-49A4-B758-810A83A0DF24}" name="Pengelola"/>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74CDE68-F5E9-4097-9555-46727DF7740E}" name="ds" displayName="ds" ref="A1:L158" totalsRowShown="0">
  <autoFilter ref="A1:L158" xr:uid="{474CDE68-F5E9-4097-9555-46727DF7740E}"/>
  <tableColumns count="12">
    <tableColumn id="1" xr3:uid="{BAEC0786-B9EC-452F-94F5-FB885A19E39A}" name="Pencarian" dataDxfId="103">
      <calculatedColumnFormula>ds[[#This Row],[Desa/Kelurahan]]</calculatedColumnFormula>
    </tableColumn>
    <tableColumn id="2" xr3:uid="{CC507F87-3D9E-43DF-9B77-0C19DB17ECA7}" name="Kode Desa/Kelurahan"/>
    <tableColumn id="3" xr3:uid="{3B051B0C-CF2E-4AFD-A188-F38993FE4C4F}" name="Desa/Kelurahan"/>
    <tableColumn id="4" xr3:uid="{427775CC-0577-4BBA-A646-CA50E7B2C2FA}" name="Kode Kecamatan"/>
    <tableColumn id="5" xr3:uid="{1F2B977C-BB9D-4B07-830C-65AD7489D49D}" name="Kecamatan"/>
    <tableColumn id="6" xr3:uid="{3E6C4DC3-55B6-490C-B8EC-A4B5C943E575}" name="Kode Satuan Desa/Kelurahan"/>
    <tableColumn id="7" xr3:uid="{E36BC062-3063-49A2-97DF-1D6882CBD944}" name="Satuan Desa/Kelurahan"/>
    <tableColumn id="8" xr3:uid="{ECBAEA47-D56B-46C8-B43C-5726F40C332A}" name="Kode Kabupaten"/>
    <tableColumn id="9" xr3:uid="{4FBF9426-C30F-45C1-8A46-6B277CF1C9B6}" name="Kabupaten"/>
    <tableColumn id="10" xr3:uid="{A5B90A09-B87F-4D6F-9631-C792F8F5F488}" name="Kode Provinsi"/>
    <tableColumn id="11" xr3:uid="{E6F3AB5A-0FD8-4E9F-ADDA-8AC7C48E095C}" name="Provinsi"/>
    <tableColumn id="12" xr3:uid="{4591A677-7F94-4F85-B246-942FBF4C1863}" name="Keteranga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4"/>
  <sheetViews>
    <sheetView workbookViewId="0">
      <selection activeCell="F13" sqref="F13"/>
    </sheetView>
  </sheetViews>
  <sheetFormatPr defaultRowHeight="14.4" x14ac:dyDescent="0.3"/>
  <cols>
    <col min="1" max="1" width="8.21875" customWidth="1"/>
    <col min="2" max="2" width="6" customWidth="1"/>
    <col min="3" max="3" width="24.33203125" customWidth="1"/>
    <col min="4" max="4" width="18.88671875" customWidth="1"/>
    <col min="5" max="5" width="36.44140625" customWidth="1"/>
    <col min="6" max="6" width="12.88671875" style="1" customWidth="1"/>
    <col min="7" max="7" width="21.109375" style="1" bestFit="1" customWidth="1"/>
    <col min="8" max="8" width="6.88671875" customWidth="1"/>
    <col min="9" max="9" width="8.109375" customWidth="1"/>
    <col min="10" max="10" width="54" customWidth="1"/>
    <col min="11" max="11" width="16.33203125" customWidth="1"/>
    <col min="12" max="12" width="14.5546875" customWidth="1"/>
    <col min="13" max="13" width="17.6640625" customWidth="1"/>
    <col min="14" max="14" width="13" customWidth="1"/>
    <col min="15" max="15" width="17.33203125" customWidth="1"/>
    <col min="16" max="16" width="13.44140625" customWidth="1"/>
  </cols>
  <sheetData>
    <row r="1" spans="1:16" x14ac:dyDescent="0.3">
      <c r="A1" s="3" t="s">
        <v>0</v>
      </c>
      <c r="B1" s="3"/>
      <c r="C1" s="3"/>
      <c r="D1" s="3"/>
      <c r="E1" s="3"/>
      <c r="H1" s="3"/>
      <c r="I1" s="3"/>
      <c r="J1" s="3"/>
      <c r="K1" s="3"/>
      <c r="L1" s="3"/>
      <c r="M1" s="3"/>
      <c r="N1" s="3"/>
      <c r="O1" s="3"/>
      <c r="P1" s="3"/>
    </row>
    <row r="2" spans="1:16" s="4" customFormat="1" ht="30.6" customHeight="1" x14ac:dyDescent="0.3">
      <c r="A2" s="5" t="s">
        <v>1</v>
      </c>
      <c r="B2" s="5" t="s">
        <v>2</v>
      </c>
      <c r="C2" s="5" t="s">
        <v>3</v>
      </c>
      <c r="D2" s="5" t="s">
        <v>4</v>
      </c>
      <c r="E2" s="5" t="s">
        <v>5</v>
      </c>
      <c r="F2" s="14" t="s">
        <v>585</v>
      </c>
      <c r="G2" s="14" t="s">
        <v>575</v>
      </c>
      <c r="H2" s="5" t="s">
        <v>6</v>
      </c>
      <c r="I2" s="5" t="s">
        <v>7</v>
      </c>
      <c r="J2" s="5" t="s">
        <v>8</v>
      </c>
      <c r="K2" s="5" t="s">
        <v>204</v>
      </c>
      <c r="L2" s="5" t="s">
        <v>205</v>
      </c>
      <c r="M2" s="5" t="s">
        <v>9</v>
      </c>
      <c r="N2" s="5" t="s">
        <v>207</v>
      </c>
      <c r="O2" s="5" t="s">
        <v>10</v>
      </c>
      <c r="P2" s="5" t="s">
        <v>11</v>
      </c>
    </row>
    <row r="3" spans="1:16" x14ac:dyDescent="0.3">
      <c r="A3" s="2">
        <v>2024</v>
      </c>
      <c r="B3" s="2">
        <v>2</v>
      </c>
      <c r="C3" t="s">
        <v>12</v>
      </c>
      <c r="D3" t="s">
        <v>13</v>
      </c>
      <c r="E3" t="s">
        <v>14</v>
      </c>
      <c r="F3" s="1">
        <f>IF(data[[#This Row],[Jenis]]="BSI",1,2)</f>
        <v>2</v>
      </c>
      <c r="G3" s="1" t="str">
        <f>IF(data[[#This Row],[Kode Bank Sampah]]=2,"Bank Sampah Unit (BSU)","Bank Sampah Induk (BSI)")</f>
        <v>Bank Sampah Unit (BSU)</v>
      </c>
      <c r="H3" t="s">
        <v>15</v>
      </c>
      <c r="I3" t="s">
        <v>16</v>
      </c>
      <c r="J3" t="s">
        <v>17</v>
      </c>
      <c r="K3" t="str">
        <f>VLOOKUP(data[[#This Row],[Desa/Kelurahan]],ds[],2,0)</f>
        <v>63.11.07.2011</v>
      </c>
      <c r="L3" t="s">
        <v>510</v>
      </c>
      <c r="N3" t="str">
        <f>VLOOKUP(data[[#This Row],[Desa/Kelurahan]],ds[],4,0)</f>
        <v>63.11.07</v>
      </c>
      <c r="O3" t="str">
        <f>VLOOKUP(data[[#This Row],[Desa/Kelurahan]],ds[],5,0)</f>
        <v>Paringin Selatan</v>
      </c>
      <c r="P3" t="s">
        <v>18</v>
      </c>
    </row>
    <row r="4" spans="1:16" x14ac:dyDescent="0.3">
      <c r="A4" s="2">
        <v>2024</v>
      </c>
      <c r="B4" s="2">
        <v>2</v>
      </c>
      <c r="C4" t="s">
        <v>12</v>
      </c>
      <c r="D4" t="s">
        <v>13</v>
      </c>
      <c r="E4" t="s">
        <v>19</v>
      </c>
      <c r="F4" s="1">
        <f>IF(data[[#This Row],[Jenis]]="BSI",1,2)</f>
        <v>2</v>
      </c>
      <c r="G4" s="1" t="str">
        <f>IF(data[[#This Row],[Kode Bank Sampah]]=2,"Bank Sampah Unit (BSU)","Bank Sampah Induk (BSI)")</f>
        <v>Bank Sampah Unit (BSU)</v>
      </c>
      <c r="H4" t="s">
        <v>15</v>
      </c>
      <c r="I4" t="s">
        <v>16</v>
      </c>
      <c r="J4" t="s">
        <v>20</v>
      </c>
      <c r="K4" t="str">
        <f>VLOOKUP(data[[#This Row],[Desa/Kelurahan]],ds[],2,0)</f>
        <v>63.11.05.2024</v>
      </c>
      <c r="L4" t="s">
        <v>447</v>
      </c>
      <c r="M4" t="s">
        <v>21</v>
      </c>
      <c r="N4" t="str">
        <f>VLOOKUP(data[[#This Row],[Desa/Kelurahan]],ds[],4,0)</f>
        <v>63.11.05</v>
      </c>
      <c r="O4" t="str">
        <f>VLOOKUP(data[[#This Row],[Desa/Kelurahan]],ds[],5,0)</f>
        <v>Lampihong</v>
      </c>
      <c r="P4" t="s">
        <v>18</v>
      </c>
    </row>
    <row r="5" spans="1:16" x14ac:dyDescent="0.3">
      <c r="A5" s="2">
        <v>2024</v>
      </c>
      <c r="B5" s="2">
        <v>2</v>
      </c>
      <c r="C5" t="s">
        <v>12</v>
      </c>
      <c r="D5" t="s">
        <v>13</v>
      </c>
      <c r="E5" t="s">
        <v>22</v>
      </c>
      <c r="F5" s="1">
        <f>IF(data[[#This Row],[Jenis]]="BSI",1,2)</f>
        <v>2</v>
      </c>
      <c r="G5" s="1" t="str">
        <f>IF(data[[#This Row],[Kode Bank Sampah]]=2,"Bank Sampah Unit (BSU)","Bank Sampah Induk (BSI)")</f>
        <v>Bank Sampah Unit (BSU)</v>
      </c>
      <c r="H5" t="s">
        <v>15</v>
      </c>
      <c r="I5" t="s">
        <v>16</v>
      </c>
      <c r="J5" t="s">
        <v>23</v>
      </c>
      <c r="K5" t="str">
        <f>VLOOKUP(data[[#This Row],[Desa/Kelurahan]],ds[],2,0)</f>
        <v>63.11.06.2034</v>
      </c>
      <c r="L5" t="s">
        <v>484</v>
      </c>
      <c r="M5" t="s">
        <v>24</v>
      </c>
      <c r="N5" t="str">
        <f>VLOOKUP(data[[#This Row],[Desa/Kelurahan]],ds[],4,0)</f>
        <v>63.11.06</v>
      </c>
      <c r="O5" t="str">
        <f>VLOOKUP(data[[#This Row],[Desa/Kelurahan]],ds[],5,0)</f>
        <v>Paringin</v>
      </c>
      <c r="P5" t="s">
        <v>18</v>
      </c>
    </row>
    <row r="6" spans="1:16" x14ac:dyDescent="0.3">
      <c r="A6" s="2">
        <v>2024</v>
      </c>
      <c r="B6" s="2">
        <v>2</v>
      </c>
      <c r="C6" t="s">
        <v>12</v>
      </c>
      <c r="D6" t="s">
        <v>13</v>
      </c>
      <c r="E6" t="s">
        <v>25</v>
      </c>
      <c r="F6" s="1">
        <f>IF(data[[#This Row],[Jenis]]="BSI",1,2)</f>
        <v>2</v>
      </c>
      <c r="G6" s="1" t="str">
        <f>IF(data[[#This Row],[Kode Bank Sampah]]=2,"Bank Sampah Unit (BSU)","Bank Sampah Induk (BSI)")</f>
        <v>Bank Sampah Unit (BSU)</v>
      </c>
      <c r="H6" t="s">
        <v>15</v>
      </c>
      <c r="I6" t="s">
        <v>16</v>
      </c>
      <c r="J6" t="s">
        <v>26</v>
      </c>
      <c r="K6" t="str">
        <f>VLOOKUP(data[[#This Row],[Desa/Kelurahan]],ds[],2,0)</f>
        <v>63.11.04.2001</v>
      </c>
      <c r="L6" t="s">
        <v>361</v>
      </c>
      <c r="N6" t="str">
        <f>VLOOKUP(data[[#This Row],[Desa/Kelurahan]],ds[],4,0)</f>
        <v>63.11.04</v>
      </c>
      <c r="O6" t="str">
        <f>VLOOKUP(data[[#This Row],[Desa/Kelurahan]],ds[],5,0)</f>
        <v>Batu Mandi</v>
      </c>
      <c r="P6" t="s">
        <v>18</v>
      </c>
    </row>
    <row r="7" spans="1:16" x14ac:dyDescent="0.3">
      <c r="A7" s="2">
        <v>2024</v>
      </c>
      <c r="B7" s="2">
        <v>2</v>
      </c>
      <c r="C7" t="s">
        <v>12</v>
      </c>
      <c r="D7" t="s">
        <v>13</v>
      </c>
      <c r="E7" t="s">
        <v>27</v>
      </c>
      <c r="F7" s="1">
        <f>IF(data[[#This Row],[Jenis]]="BSI",1,2)</f>
        <v>2</v>
      </c>
      <c r="G7" s="1" t="str">
        <f>IF(data[[#This Row],[Kode Bank Sampah]]=2,"Bank Sampah Unit (BSU)","Bank Sampah Induk (BSI)")</f>
        <v>Bank Sampah Unit (BSU)</v>
      </c>
      <c r="H7" t="s">
        <v>15</v>
      </c>
      <c r="I7" t="s">
        <v>16</v>
      </c>
      <c r="J7" t="s">
        <v>28</v>
      </c>
      <c r="K7" t="str">
        <f>VLOOKUP(data[[#This Row],[Desa/Kelurahan]],ds[],2,0)</f>
        <v>63.11.01.2008</v>
      </c>
      <c r="L7" t="s">
        <v>234</v>
      </c>
      <c r="M7" t="s">
        <v>27</v>
      </c>
      <c r="N7" t="str">
        <f>VLOOKUP(data[[#This Row],[Desa/Kelurahan]],ds[],4,0)</f>
        <v>63.11.01</v>
      </c>
      <c r="O7" t="str">
        <f>VLOOKUP(data[[#This Row],[Desa/Kelurahan]],ds[],5,0)</f>
        <v>Juai</v>
      </c>
      <c r="P7" t="s">
        <v>18</v>
      </c>
    </row>
    <row r="8" spans="1:16" x14ac:dyDescent="0.3">
      <c r="A8" s="2">
        <v>2024</v>
      </c>
      <c r="B8" s="2">
        <v>2</v>
      </c>
      <c r="C8" t="s">
        <v>12</v>
      </c>
      <c r="D8" t="s">
        <v>13</v>
      </c>
      <c r="E8" t="s">
        <v>29</v>
      </c>
      <c r="F8" s="1">
        <f>IF(data[[#This Row],[Jenis]]="BSI",1,2)</f>
        <v>2</v>
      </c>
      <c r="G8" s="1" t="str">
        <f>IF(data[[#This Row],[Kode Bank Sampah]]=2,"Bank Sampah Unit (BSU)","Bank Sampah Induk (BSI)")</f>
        <v>Bank Sampah Unit (BSU)</v>
      </c>
      <c r="H8" t="s">
        <v>15</v>
      </c>
      <c r="I8" t="s">
        <v>16</v>
      </c>
      <c r="J8" t="s">
        <v>30</v>
      </c>
      <c r="K8" t="str">
        <f>VLOOKUP(data[[#This Row],[Desa/Kelurahan]],ds[],2,0)</f>
        <v>63.11.07.2005</v>
      </c>
      <c r="L8" t="s">
        <v>499</v>
      </c>
      <c r="M8" t="s">
        <v>31</v>
      </c>
      <c r="N8" t="str">
        <f>VLOOKUP(data[[#This Row],[Desa/Kelurahan]],ds[],4,0)</f>
        <v>63.11.07</v>
      </c>
      <c r="O8" t="str">
        <f>VLOOKUP(data[[#This Row],[Desa/Kelurahan]],ds[],5,0)</f>
        <v>Paringin Selatan</v>
      </c>
      <c r="P8" t="s">
        <v>18</v>
      </c>
    </row>
    <row r="9" spans="1:16" x14ac:dyDescent="0.3">
      <c r="A9" s="2">
        <v>2024</v>
      </c>
      <c r="B9" s="2">
        <v>2</v>
      </c>
      <c r="C9" t="s">
        <v>12</v>
      </c>
      <c r="D9" t="s">
        <v>13</v>
      </c>
      <c r="E9" t="s">
        <v>32</v>
      </c>
      <c r="F9" s="1">
        <f>IF(data[[#This Row],[Jenis]]="BSI",1,2)</f>
        <v>2</v>
      </c>
      <c r="G9" s="1" t="str">
        <f>IF(data[[#This Row],[Kode Bank Sampah]]=2,"Bank Sampah Unit (BSU)","Bank Sampah Induk (BSI)")</f>
        <v>Bank Sampah Unit (BSU)</v>
      </c>
      <c r="H9" t="s">
        <v>15</v>
      </c>
      <c r="I9" t="s">
        <v>16</v>
      </c>
      <c r="J9" t="s">
        <v>33</v>
      </c>
      <c r="K9" t="str">
        <f>VLOOKUP(data[[#This Row],[Desa/Kelurahan]],ds[],2,0)</f>
        <v>63.11.07.2006</v>
      </c>
      <c r="L9" t="s">
        <v>549</v>
      </c>
      <c r="N9" t="str">
        <f>VLOOKUP(data[[#This Row],[Desa/Kelurahan]],ds[],4,0)</f>
        <v>63.11.07</v>
      </c>
      <c r="O9" t="str">
        <f>VLOOKUP(data[[#This Row],[Desa/Kelurahan]],ds[],5,0)</f>
        <v>Paringin Selatan</v>
      </c>
      <c r="P9" t="s">
        <v>18</v>
      </c>
    </row>
    <row r="10" spans="1:16" x14ac:dyDescent="0.3">
      <c r="A10" s="2">
        <v>2024</v>
      </c>
      <c r="B10" s="2">
        <v>2</v>
      </c>
      <c r="C10" t="s">
        <v>12</v>
      </c>
      <c r="D10" t="s">
        <v>13</v>
      </c>
      <c r="E10" t="s">
        <v>34</v>
      </c>
      <c r="F10" s="1">
        <f>IF(data[[#This Row],[Jenis]]="BSI",1,2)</f>
        <v>2</v>
      </c>
      <c r="G10" s="1" t="str">
        <f>IF(data[[#This Row],[Kode Bank Sampah]]=2,"Bank Sampah Unit (BSU)","Bank Sampah Induk (BSI)")</f>
        <v>Bank Sampah Unit (BSU)</v>
      </c>
      <c r="H10" t="s">
        <v>15</v>
      </c>
      <c r="I10" t="s">
        <v>16</v>
      </c>
      <c r="J10" t="s">
        <v>35</v>
      </c>
      <c r="K10" t="str">
        <f>VLOOKUP(data[[#This Row],[Desa/Kelurahan]],ds[],2,0)</f>
        <v>63.11.05.2019</v>
      </c>
      <c r="L10" t="s">
        <v>437</v>
      </c>
      <c r="M10" t="s">
        <v>36</v>
      </c>
      <c r="N10" t="str">
        <f>VLOOKUP(data[[#This Row],[Desa/Kelurahan]],ds[],4,0)</f>
        <v>63.11.05</v>
      </c>
      <c r="O10" t="str">
        <f>VLOOKUP(data[[#This Row],[Desa/Kelurahan]],ds[],5,0)</f>
        <v>Lampihong</v>
      </c>
      <c r="P10" t="s">
        <v>18</v>
      </c>
    </row>
    <row r="11" spans="1:16" x14ac:dyDescent="0.3">
      <c r="A11" s="2">
        <v>2024</v>
      </c>
      <c r="B11" s="2">
        <v>2</v>
      </c>
      <c r="C11" t="s">
        <v>12</v>
      </c>
      <c r="D11" t="s">
        <v>13</v>
      </c>
      <c r="E11" t="s">
        <v>37</v>
      </c>
      <c r="F11" s="1">
        <f>IF(data[[#This Row],[Jenis]]="BSI",1,2)</f>
        <v>2</v>
      </c>
      <c r="G11" s="1" t="str">
        <f>IF(data[[#This Row],[Kode Bank Sampah]]=2,"Bank Sampah Unit (BSU)","Bank Sampah Induk (BSI)")</f>
        <v>Bank Sampah Unit (BSU)</v>
      </c>
      <c r="H11" t="s">
        <v>15</v>
      </c>
      <c r="I11" t="s">
        <v>16</v>
      </c>
      <c r="J11" t="s">
        <v>38</v>
      </c>
      <c r="K11" t="str">
        <f>VLOOKUP(data[[#This Row],[Desa/Kelurahan]],ds[],2,0)</f>
        <v>63.11.04.2015</v>
      </c>
      <c r="L11" t="s">
        <v>391</v>
      </c>
      <c r="M11" t="s">
        <v>39</v>
      </c>
      <c r="N11" t="str">
        <f>VLOOKUP(data[[#This Row],[Desa/Kelurahan]],ds[],4,0)</f>
        <v>63.11.04</v>
      </c>
      <c r="O11" t="str">
        <f>VLOOKUP(data[[#This Row],[Desa/Kelurahan]],ds[],5,0)</f>
        <v>Batu Mandi</v>
      </c>
      <c r="P11" t="s">
        <v>40</v>
      </c>
    </row>
    <row r="12" spans="1:16" x14ac:dyDescent="0.3">
      <c r="A12" s="2">
        <v>2024</v>
      </c>
      <c r="B12" s="2">
        <v>2</v>
      </c>
      <c r="C12" t="s">
        <v>12</v>
      </c>
      <c r="D12" t="s">
        <v>13</v>
      </c>
      <c r="E12" t="s">
        <v>41</v>
      </c>
      <c r="F12" s="1">
        <f>IF(data[[#This Row],[Jenis]]="BSI",1,2)</f>
        <v>2</v>
      </c>
      <c r="G12" s="1" t="str">
        <f>IF(data[[#This Row],[Kode Bank Sampah]]=2,"Bank Sampah Unit (BSU)","Bank Sampah Induk (BSI)")</f>
        <v>Bank Sampah Unit (BSU)</v>
      </c>
      <c r="H12" t="s">
        <v>15</v>
      </c>
      <c r="I12" t="s">
        <v>16</v>
      </c>
      <c r="J12" t="s">
        <v>42</v>
      </c>
      <c r="K12" t="str">
        <f>VLOOKUP(data[[#This Row],[Desa/Kelurahan]],ds[],2,0)</f>
        <v>63.11.03.2014</v>
      </c>
      <c r="L12" t="s">
        <v>335</v>
      </c>
      <c r="N12" t="str">
        <f>VLOOKUP(data[[#This Row],[Desa/Kelurahan]],ds[],4,0)</f>
        <v>63.11.03</v>
      </c>
      <c r="O12" t="str">
        <f>VLOOKUP(data[[#This Row],[Desa/Kelurahan]],ds[],5,0)</f>
        <v>Awayan</v>
      </c>
      <c r="P12" t="s">
        <v>40</v>
      </c>
    </row>
    <row r="13" spans="1:16" x14ac:dyDescent="0.3">
      <c r="A13" s="2">
        <v>2024</v>
      </c>
      <c r="B13" s="2">
        <v>2</v>
      </c>
      <c r="C13" t="s">
        <v>12</v>
      </c>
      <c r="D13" t="s">
        <v>13</v>
      </c>
      <c r="E13" t="s">
        <v>43</v>
      </c>
      <c r="F13" s="1">
        <f>IF(data[[#This Row],[Jenis]]="BSI",1,2)</f>
        <v>2</v>
      </c>
      <c r="G13" s="1" t="str">
        <f>IF(data[[#This Row],[Kode Bank Sampah]]=2,"Bank Sampah Unit (BSU)","Bank Sampah Induk (BSI)")</f>
        <v>Bank Sampah Unit (BSU)</v>
      </c>
      <c r="H13" t="s">
        <v>15</v>
      </c>
      <c r="I13" t="s">
        <v>16</v>
      </c>
      <c r="J13" t="s">
        <v>44</v>
      </c>
      <c r="K13" t="str">
        <f>VLOOKUP(data[[#This Row],[Desa/Kelurahan]],ds[],2,0)</f>
        <v>63.11.07.2016</v>
      </c>
      <c r="L13" t="s">
        <v>520</v>
      </c>
      <c r="M13" t="s">
        <v>45</v>
      </c>
      <c r="N13" t="str">
        <f>VLOOKUP(data[[#This Row],[Desa/Kelurahan]],ds[],4,0)</f>
        <v>63.11.07</v>
      </c>
      <c r="O13" t="str">
        <f>VLOOKUP(data[[#This Row],[Desa/Kelurahan]],ds[],5,0)</f>
        <v>Paringin Selatan</v>
      </c>
      <c r="P13" t="s">
        <v>18</v>
      </c>
    </row>
    <row r="14" spans="1:16" x14ac:dyDescent="0.3">
      <c r="A14" s="2">
        <v>2024</v>
      </c>
      <c r="B14" s="2">
        <v>2</v>
      </c>
      <c r="C14" t="s">
        <v>12</v>
      </c>
      <c r="D14" t="s">
        <v>13</v>
      </c>
      <c r="E14" t="s">
        <v>46</v>
      </c>
      <c r="F14" s="1">
        <f>IF(data[[#This Row],[Jenis]]="BSI",1,2)</f>
        <v>2</v>
      </c>
      <c r="G14" s="1" t="str">
        <f>IF(data[[#This Row],[Kode Bank Sampah]]=2,"Bank Sampah Unit (BSU)","Bank Sampah Induk (BSI)")</f>
        <v>Bank Sampah Unit (BSU)</v>
      </c>
      <c r="H14" t="s">
        <v>15</v>
      </c>
      <c r="I14" t="s">
        <v>16</v>
      </c>
      <c r="J14" t="s">
        <v>47</v>
      </c>
      <c r="K14" t="str">
        <f>VLOOKUP(data[[#This Row],[Desa/Kelurahan]],ds[],2,0)</f>
        <v>63.11.06.2022</v>
      </c>
      <c r="L14" t="s">
        <v>480</v>
      </c>
      <c r="M14" t="s">
        <v>48</v>
      </c>
      <c r="N14" t="str">
        <f>VLOOKUP(data[[#This Row],[Desa/Kelurahan]],ds[],4,0)</f>
        <v>63.11.06</v>
      </c>
      <c r="O14" t="str">
        <f>VLOOKUP(data[[#This Row],[Desa/Kelurahan]],ds[],5,0)</f>
        <v>Paringin</v>
      </c>
      <c r="P14" t="s">
        <v>18</v>
      </c>
    </row>
    <row r="15" spans="1:16" x14ac:dyDescent="0.3">
      <c r="A15" s="2">
        <v>2024</v>
      </c>
      <c r="B15" s="2">
        <v>2</v>
      </c>
      <c r="C15" t="s">
        <v>12</v>
      </c>
      <c r="D15" t="s">
        <v>13</v>
      </c>
      <c r="E15" t="s">
        <v>49</v>
      </c>
      <c r="F15" s="1">
        <f>IF(data[[#This Row],[Jenis]]="BSI",1,2)</f>
        <v>2</v>
      </c>
      <c r="G15" s="1" t="str">
        <f>IF(data[[#This Row],[Kode Bank Sampah]]=2,"Bank Sampah Unit (BSU)","Bank Sampah Induk (BSI)")</f>
        <v>Bank Sampah Unit (BSU)</v>
      </c>
      <c r="H15" t="s">
        <v>15</v>
      </c>
      <c r="I15" t="s">
        <v>16</v>
      </c>
      <c r="J15" t="s">
        <v>50</v>
      </c>
      <c r="K15" t="str">
        <f>VLOOKUP(data[[#This Row],[Desa/Kelurahan]],ds[],2,0)</f>
        <v>63.11.01.2010</v>
      </c>
      <c r="L15" t="s">
        <v>238</v>
      </c>
      <c r="M15" t="s">
        <v>49</v>
      </c>
      <c r="N15" t="str">
        <f>VLOOKUP(data[[#This Row],[Desa/Kelurahan]],ds[],4,0)</f>
        <v>63.11.01</v>
      </c>
      <c r="O15" t="str">
        <f>VLOOKUP(data[[#This Row],[Desa/Kelurahan]],ds[],5,0)</f>
        <v>Juai</v>
      </c>
      <c r="P15" t="s">
        <v>18</v>
      </c>
    </row>
    <row r="16" spans="1:16" x14ac:dyDescent="0.3">
      <c r="A16" s="2">
        <v>2024</v>
      </c>
      <c r="B16" s="2">
        <v>2</v>
      </c>
      <c r="C16" t="s">
        <v>12</v>
      </c>
      <c r="D16" t="s">
        <v>13</v>
      </c>
      <c r="E16" t="s">
        <v>51</v>
      </c>
      <c r="F16" s="1">
        <f>IF(data[[#This Row],[Jenis]]="BSI",1,2)</f>
        <v>2</v>
      </c>
      <c r="G16" s="1" t="str">
        <f>IF(data[[#This Row],[Kode Bank Sampah]]=2,"Bank Sampah Unit (BSU)","Bank Sampah Induk (BSI)")</f>
        <v>Bank Sampah Unit (BSU)</v>
      </c>
      <c r="H16" t="s">
        <v>15</v>
      </c>
      <c r="I16" t="s">
        <v>16</v>
      </c>
      <c r="J16" t="s">
        <v>52</v>
      </c>
      <c r="K16" t="str">
        <f>VLOOKUP(data[[#This Row],[Desa/Kelurahan]],ds[],2,0)</f>
        <v>63.11.05.2022</v>
      </c>
      <c r="L16" t="s">
        <v>443</v>
      </c>
      <c r="M16" t="s">
        <v>53</v>
      </c>
      <c r="N16" t="str">
        <f>VLOOKUP(data[[#This Row],[Desa/Kelurahan]],ds[],4,0)</f>
        <v>63.11.05</v>
      </c>
      <c r="O16" t="str">
        <f>VLOOKUP(data[[#This Row],[Desa/Kelurahan]],ds[],5,0)</f>
        <v>Lampihong</v>
      </c>
      <c r="P16" t="s">
        <v>18</v>
      </c>
    </row>
    <row r="17" spans="1:16" x14ac:dyDescent="0.3">
      <c r="A17" s="2">
        <v>2024</v>
      </c>
      <c r="B17" s="2">
        <v>2</v>
      </c>
      <c r="C17" t="s">
        <v>12</v>
      </c>
      <c r="D17" t="s">
        <v>13</v>
      </c>
      <c r="E17" t="s">
        <v>54</v>
      </c>
      <c r="F17" s="1">
        <f>IF(data[[#This Row],[Jenis]]="BSI",1,2)</f>
        <v>2</v>
      </c>
      <c r="G17" s="1" t="str">
        <f>IF(data[[#This Row],[Kode Bank Sampah]]=2,"Bank Sampah Unit (BSU)","Bank Sampah Induk (BSI)")</f>
        <v>Bank Sampah Unit (BSU)</v>
      </c>
      <c r="H17" t="s">
        <v>15</v>
      </c>
      <c r="I17" t="s">
        <v>16</v>
      </c>
      <c r="J17" t="s">
        <v>55</v>
      </c>
      <c r="K17" t="str">
        <f>VLOOKUP(data[[#This Row],[Desa/Kelurahan]],ds[],2,0)</f>
        <v>63.11.04.2007</v>
      </c>
      <c r="L17" t="s">
        <v>375</v>
      </c>
      <c r="M17" t="s">
        <v>54</v>
      </c>
      <c r="N17" t="str">
        <f>VLOOKUP(data[[#This Row],[Desa/Kelurahan]],ds[],4,0)</f>
        <v>63.11.04</v>
      </c>
      <c r="O17" t="str">
        <f>VLOOKUP(data[[#This Row],[Desa/Kelurahan]],ds[],5,0)</f>
        <v>Batu Mandi</v>
      </c>
      <c r="P17" t="s">
        <v>18</v>
      </c>
    </row>
    <row r="18" spans="1:16" x14ac:dyDescent="0.3">
      <c r="A18" s="2">
        <v>2024</v>
      </c>
      <c r="B18" s="2">
        <v>2</v>
      </c>
      <c r="C18" t="s">
        <v>12</v>
      </c>
      <c r="D18" t="s">
        <v>13</v>
      </c>
      <c r="E18" t="s">
        <v>56</v>
      </c>
      <c r="F18" s="1">
        <f>IF(data[[#This Row],[Jenis]]="BSI",1,2)</f>
        <v>2</v>
      </c>
      <c r="G18" s="1" t="str">
        <f>IF(data[[#This Row],[Kode Bank Sampah]]=2,"Bank Sampah Unit (BSU)","Bank Sampah Induk (BSI)")</f>
        <v>Bank Sampah Unit (BSU)</v>
      </c>
      <c r="H18" t="s">
        <v>15</v>
      </c>
      <c r="I18" t="s">
        <v>16</v>
      </c>
      <c r="J18" t="s">
        <v>57</v>
      </c>
      <c r="K18" t="str">
        <f>VLOOKUP(data[[#This Row],[Desa/Kelurahan]],ds[],2,0)</f>
        <v>63.11.01.2012</v>
      </c>
      <c r="L18" t="s">
        <v>242</v>
      </c>
      <c r="M18" t="s">
        <v>56</v>
      </c>
      <c r="N18" t="str">
        <f>VLOOKUP(data[[#This Row],[Desa/Kelurahan]],ds[],4,0)</f>
        <v>63.11.01</v>
      </c>
      <c r="O18" t="str">
        <f>VLOOKUP(data[[#This Row],[Desa/Kelurahan]],ds[],5,0)</f>
        <v>Juai</v>
      </c>
      <c r="P18" t="s">
        <v>18</v>
      </c>
    </row>
    <row r="19" spans="1:16" x14ac:dyDescent="0.3">
      <c r="A19" s="2">
        <v>2024</v>
      </c>
      <c r="B19" s="2">
        <v>2</v>
      </c>
      <c r="C19" t="s">
        <v>12</v>
      </c>
      <c r="D19" t="s">
        <v>13</v>
      </c>
      <c r="E19" t="s">
        <v>58</v>
      </c>
      <c r="F19" s="1">
        <f>IF(data[[#This Row],[Jenis]]="BSI",1,2)</f>
        <v>2</v>
      </c>
      <c r="G19" s="1" t="str">
        <f>IF(data[[#This Row],[Kode Bank Sampah]]=2,"Bank Sampah Unit (BSU)","Bank Sampah Induk (BSI)")</f>
        <v>Bank Sampah Unit (BSU)</v>
      </c>
      <c r="H19" t="s">
        <v>15</v>
      </c>
      <c r="I19" t="s">
        <v>16</v>
      </c>
      <c r="J19" t="s">
        <v>59</v>
      </c>
      <c r="K19" t="str">
        <f>VLOOKUP(data[[#This Row],[Desa/Kelurahan]],ds[],2,0)</f>
        <v>63.11.05.2011</v>
      </c>
      <c r="L19" t="s">
        <v>421</v>
      </c>
      <c r="M19" t="s">
        <v>60</v>
      </c>
      <c r="N19" t="str">
        <f>VLOOKUP(data[[#This Row],[Desa/Kelurahan]],ds[],4,0)</f>
        <v>63.11.05</v>
      </c>
      <c r="O19" t="str">
        <f>VLOOKUP(data[[#This Row],[Desa/Kelurahan]],ds[],5,0)</f>
        <v>Lampihong</v>
      </c>
      <c r="P19" t="s">
        <v>18</v>
      </c>
    </row>
    <row r="20" spans="1:16" x14ac:dyDescent="0.3">
      <c r="A20" s="2">
        <v>2024</v>
      </c>
      <c r="B20" s="2">
        <v>2</v>
      </c>
      <c r="C20" t="s">
        <v>12</v>
      </c>
      <c r="D20" t="s">
        <v>13</v>
      </c>
      <c r="E20" t="s">
        <v>61</v>
      </c>
      <c r="F20" s="1">
        <f>IF(data[[#This Row],[Jenis]]="BSI",1,2)</f>
        <v>2</v>
      </c>
      <c r="G20" s="1" t="str">
        <f>IF(data[[#This Row],[Kode Bank Sampah]]=2,"Bank Sampah Unit (BSU)","Bank Sampah Induk (BSI)")</f>
        <v>Bank Sampah Unit (BSU)</v>
      </c>
      <c r="H20" t="s">
        <v>15</v>
      </c>
      <c r="I20" t="s">
        <v>16</v>
      </c>
      <c r="J20" t="s">
        <v>62</v>
      </c>
      <c r="K20" t="str">
        <f>VLOOKUP(data[[#This Row],[Desa/Kelurahan]],ds[],2,0)</f>
        <v>63.11.04.2017</v>
      </c>
      <c r="L20" t="s">
        <v>395</v>
      </c>
      <c r="M20" t="s">
        <v>63</v>
      </c>
      <c r="N20" t="str">
        <f>VLOOKUP(data[[#This Row],[Desa/Kelurahan]],ds[],4,0)</f>
        <v>63.11.04</v>
      </c>
      <c r="O20" t="str">
        <f>VLOOKUP(data[[#This Row],[Desa/Kelurahan]],ds[],5,0)</f>
        <v>Batu Mandi</v>
      </c>
      <c r="P20" t="s">
        <v>18</v>
      </c>
    </row>
    <row r="21" spans="1:16" x14ac:dyDescent="0.3">
      <c r="A21" s="2">
        <v>2024</v>
      </c>
      <c r="B21" s="2">
        <v>2</v>
      </c>
      <c r="C21" t="s">
        <v>12</v>
      </c>
      <c r="D21" t="s">
        <v>13</v>
      </c>
      <c r="E21" t="s">
        <v>64</v>
      </c>
      <c r="F21" s="1">
        <f>IF(data[[#This Row],[Jenis]]="BSI",1,2)</f>
        <v>2</v>
      </c>
      <c r="G21" s="1" t="str">
        <f>IF(data[[#This Row],[Kode Bank Sampah]]=2,"Bank Sampah Unit (BSU)","Bank Sampah Induk (BSI)")</f>
        <v>Bank Sampah Unit (BSU)</v>
      </c>
      <c r="H21" t="s">
        <v>15</v>
      </c>
      <c r="I21" t="s">
        <v>16</v>
      </c>
      <c r="J21" t="s">
        <v>65</v>
      </c>
      <c r="K21" t="str">
        <f>VLOOKUP(data[[#This Row],[Desa/Kelurahan]],ds[],2,0)</f>
        <v>63.11.05.2001</v>
      </c>
      <c r="L21" t="s">
        <v>399</v>
      </c>
      <c r="M21" t="s">
        <v>66</v>
      </c>
      <c r="N21" t="str">
        <f>VLOOKUP(data[[#This Row],[Desa/Kelurahan]],ds[],4,0)</f>
        <v>63.11.05</v>
      </c>
      <c r="O21" t="str">
        <f>VLOOKUP(data[[#This Row],[Desa/Kelurahan]],ds[],5,0)</f>
        <v>Lampihong</v>
      </c>
      <c r="P21" t="s">
        <v>18</v>
      </c>
    </row>
    <row r="22" spans="1:16" x14ac:dyDescent="0.3">
      <c r="A22" s="2">
        <v>2024</v>
      </c>
      <c r="B22" s="2">
        <v>2</v>
      </c>
      <c r="C22" t="s">
        <v>12</v>
      </c>
      <c r="D22" t="s">
        <v>13</v>
      </c>
      <c r="E22" t="s">
        <v>67</v>
      </c>
      <c r="F22" s="1">
        <f>IF(data[[#This Row],[Jenis]]="BSI",1,2)</f>
        <v>2</v>
      </c>
      <c r="G22" s="1" t="str">
        <f>IF(data[[#This Row],[Kode Bank Sampah]]=2,"Bank Sampah Unit (BSU)","Bank Sampah Induk (BSI)")</f>
        <v>Bank Sampah Unit (BSU)</v>
      </c>
      <c r="H22" t="s">
        <v>15</v>
      </c>
      <c r="I22" t="s">
        <v>16</v>
      </c>
      <c r="J22" t="s">
        <v>68</v>
      </c>
      <c r="K22" t="str">
        <f>VLOOKUP(data[[#This Row],[Desa/Kelurahan]],ds[],2,0)</f>
        <v>63.11.05.2020</v>
      </c>
      <c r="L22" t="s">
        <v>439</v>
      </c>
      <c r="M22" t="s">
        <v>69</v>
      </c>
      <c r="N22" t="str">
        <f>VLOOKUP(data[[#This Row],[Desa/Kelurahan]],ds[],4,0)</f>
        <v>63.11.05</v>
      </c>
      <c r="O22" t="str">
        <f>VLOOKUP(data[[#This Row],[Desa/Kelurahan]],ds[],5,0)</f>
        <v>Lampihong</v>
      </c>
      <c r="P22" t="s">
        <v>18</v>
      </c>
    </row>
    <row r="23" spans="1:16" x14ac:dyDescent="0.3">
      <c r="A23" s="2">
        <v>2024</v>
      </c>
      <c r="B23" s="2">
        <v>2</v>
      </c>
      <c r="C23" t="s">
        <v>12</v>
      </c>
      <c r="D23" t="s">
        <v>13</v>
      </c>
      <c r="E23" t="s">
        <v>70</v>
      </c>
      <c r="F23" s="1">
        <f>IF(data[[#This Row],[Jenis]]="BSI",1,2)</f>
        <v>2</v>
      </c>
      <c r="G23" s="1" t="str">
        <f>IF(data[[#This Row],[Kode Bank Sampah]]=2,"Bank Sampah Unit (BSU)","Bank Sampah Induk (BSI)")</f>
        <v>Bank Sampah Unit (BSU)</v>
      </c>
      <c r="H23" t="s">
        <v>15</v>
      </c>
      <c r="I23" t="s">
        <v>16</v>
      </c>
      <c r="J23" t="s">
        <v>71</v>
      </c>
      <c r="K23" t="str">
        <f>VLOOKUP(data[[#This Row],[Desa/Kelurahan]],ds[],2,0)</f>
        <v>63.11.04.2003</v>
      </c>
      <c r="L23" t="s">
        <v>367</v>
      </c>
      <c r="M23" t="s">
        <v>72</v>
      </c>
      <c r="N23" t="str">
        <f>VLOOKUP(data[[#This Row],[Desa/Kelurahan]],ds[],4,0)</f>
        <v>63.11.04</v>
      </c>
      <c r="O23" t="str">
        <f>VLOOKUP(data[[#This Row],[Desa/Kelurahan]],ds[],5,0)</f>
        <v>Batu Mandi</v>
      </c>
      <c r="P23" t="s">
        <v>18</v>
      </c>
    </row>
    <row r="24" spans="1:16" x14ac:dyDescent="0.3">
      <c r="A24" s="2">
        <v>2024</v>
      </c>
      <c r="B24" s="2">
        <v>2</v>
      </c>
      <c r="C24" t="s">
        <v>12</v>
      </c>
      <c r="D24" t="s">
        <v>13</v>
      </c>
      <c r="E24" t="s">
        <v>73</v>
      </c>
      <c r="F24" s="1">
        <f>IF(data[[#This Row],[Jenis]]="BSI",1,2)</f>
        <v>2</v>
      </c>
      <c r="G24" s="1" t="str">
        <f>IF(data[[#This Row],[Kode Bank Sampah]]=2,"Bank Sampah Unit (BSU)","Bank Sampah Induk (BSI)")</f>
        <v>Bank Sampah Unit (BSU)</v>
      </c>
      <c r="H24" t="s">
        <v>15</v>
      </c>
      <c r="I24" t="s">
        <v>16</v>
      </c>
      <c r="J24" t="s">
        <v>74</v>
      </c>
      <c r="K24" t="str">
        <f>VLOOKUP(data[[#This Row],[Desa/Kelurahan]],ds[],2,0)</f>
        <v>63.11.05.2006</v>
      </c>
      <c r="L24" t="s">
        <v>411</v>
      </c>
      <c r="M24" t="s">
        <v>75</v>
      </c>
      <c r="N24" t="str">
        <f>VLOOKUP(data[[#This Row],[Desa/Kelurahan]],ds[],4,0)</f>
        <v>63.11.05</v>
      </c>
      <c r="O24" t="str">
        <f>VLOOKUP(data[[#This Row],[Desa/Kelurahan]],ds[],5,0)</f>
        <v>Lampihong</v>
      </c>
      <c r="P24" t="s">
        <v>18</v>
      </c>
    </row>
    <row r="25" spans="1:16" x14ac:dyDescent="0.3">
      <c r="A25" s="2">
        <v>2024</v>
      </c>
      <c r="B25" s="2">
        <v>2</v>
      </c>
      <c r="C25" t="s">
        <v>12</v>
      </c>
      <c r="D25" t="s">
        <v>13</v>
      </c>
      <c r="E25" t="s">
        <v>76</v>
      </c>
      <c r="F25" s="1">
        <f>IF(data[[#This Row],[Jenis]]="BSI",1,2)</f>
        <v>2</v>
      </c>
      <c r="G25" s="1" t="str">
        <f>IF(data[[#This Row],[Kode Bank Sampah]]=2,"Bank Sampah Unit (BSU)","Bank Sampah Induk (BSI)")</f>
        <v>Bank Sampah Unit (BSU)</v>
      </c>
      <c r="H25" t="s">
        <v>15</v>
      </c>
      <c r="I25" t="s">
        <v>16</v>
      </c>
      <c r="J25" t="s">
        <v>77</v>
      </c>
      <c r="K25" t="str">
        <f>VLOOKUP(data[[#This Row],[Desa/Kelurahan]],ds[],2,0)</f>
        <v>63.11.07.2002</v>
      </c>
      <c r="L25" t="s">
        <v>493</v>
      </c>
      <c r="M25" t="s">
        <v>78</v>
      </c>
      <c r="N25" t="str">
        <f>VLOOKUP(data[[#This Row],[Desa/Kelurahan]],ds[],4,0)</f>
        <v>63.11.07</v>
      </c>
      <c r="O25" t="str">
        <f>VLOOKUP(data[[#This Row],[Desa/Kelurahan]],ds[],5,0)</f>
        <v>Paringin Selatan</v>
      </c>
      <c r="P25" t="s">
        <v>18</v>
      </c>
    </row>
    <row r="26" spans="1:16" x14ac:dyDescent="0.3">
      <c r="A26" s="2">
        <v>2024</v>
      </c>
      <c r="B26" s="2">
        <v>2</v>
      </c>
      <c r="C26" t="s">
        <v>12</v>
      </c>
      <c r="D26" t="s">
        <v>13</v>
      </c>
      <c r="E26" t="s">
        <v>79</v>
      </c>
      <c r="F26" s="1">
        <f>IF(data[[#This Row],[Jenis]]="BSI",1,2)</f>
        <v>2</v>
      </c>
      <c r="G26" s="1" t="str">
        <f>IF(data[[#This Row],[Kode Bank Sampah]]=2,"Bank Sampah Unit (BSU)","Bank Sampah Induk (BSI)")</f>
        <v>Bank Sampah Unit (BSU)</v>
      </c>
      <c r="H26" t="s">
        <v>15</v>
      </c>
      <c r="I26" t="s">
        <v>16</v>
      </c>
      <c r="J26" t="s">
        <v>80</v>
      </c>
      <c r="K26" t="str">
        <f>VLOOKUP(data[[#This Row],[Desa/Kelurahan]],ds[],2,0)</f>
        <v>63.11.06.2038</v>
      </c>
      <c r="L26" t="s">
        <v>486</v>
      </c>
      <c r="M26" t="s">
        <v>81</v>
      </c>
      <c r="N26" t="str">
        <f>VLOOKUP(data[[#This Row],[Desa/Kelurahan]],ds[],4,0)</f>
        <v>63.11.06</v>
      </c>
      <c r="O26" t="str">
        <f>VLOOKUP(data[[#This Row],[Desa/Kelurahan]],ds[],5,0)</f>
        <v>Paringin</v>
      </c>
      <c r="P26" t="s">
        <v>18</v>
      </c>
    </row>
    <row r="27" spans="1:16" x14ac:dyDescent="0.3">
      <c r="A27" s="2">
        <v>2024</v>
      </c>
      <c r="B27" s="2">
        <v>2</v>
      </c>
      <c r="C27" t="s">
        <v>12</v>
      </c>
      <c r="D27" t="s">
        <v>13</v>
      </c>
      <c r="E27" t="s">
        <v>82</v>
      </c>
      <c r="F27" s="1">
        <f>IF(data[[#This Row],[Jenis]]="BSI",1,2)</f>
        <v>2</v>
      </c>
      <c r="G27" s="1" t="str">
        <f>IF(data[[#This Row],[Kode Bank Sampah]]=2,"Bank Sampah Unit (BSU)","Bank Sampah Induk (BSI)")</f>
        <v>Bank Sampah Unit (BSU)</v>
      </c>
      <c r="H27" t="s">
        <v>15</v>
      </c>
      <c r="I27" t="s">
        <v>16</v>
      </c>
      <c r="J27" t="s">
        <v>83</v>
      </c>
      <c r="K27" t="str">
        <f>VLOOKUP(data[[#This Row],[Desa/Kelurahan]],ds[],2,0)</f>
        <v>63.11.06.2006</v>
      </c>
      <c r="L27" t="s">
        <v>462</v>
      </c>
      <c r="M27" t="s">
        <v>82</v>
      </c>
      <c r="N27" t="str">
        <f>VLOOKUP(data[[#This Row],[Desa/Kelurahan]],ds[],4,0)</f>
        <v>63.11.06</v>
      </c>
      <c r="O27" t="str">
        <f>VLOOKUP(data[[#This Row],[Desa/Kelurahan]],ds[],5,0)</f>
        <v>Paringin</v>
      </c>
      <c r="P27" t="s">
        <v>18</v>
      </c>
    </row>
    <row r="28" spans="1:16" x14ac:dyDescent="0.3">
      <c r="A28" s="2">
        <v>2024</v>
      </c>
      <c r="B28" s="2">
        <v>2</v>
      </c>
      <c r="C28" t="s">
        <v>12</v>
      </c>
      <c r="D28" t="s">
        <v>13</v>
      </c>
      <c r="E28" t="s">
        <v>84</v>
      </c>
      <c r="F28" s="1">
        <f>IF(data[[#This Row],[Jenis]]="BSI",1,2)</f>
        <v>2</v>
      </c>
      <c r="G28" s="1" t="str">
        <f>IF(data[[#This Row],[Kode Bank Sampah]]=2,"Bank Sampah Unit (BSU)","Bank Sampah Induk (BSI)")</f>
        <v>Bank Sampah Unit (BSU)</v>
      </c>
      <c r="H28" t="s">
        <v>15</v>
      </c>
      <c r="I28" t="s">
        <v>16</v>
      </c>
      <c r="J28" t="s">
        <v>85</v>
      </c>
      <c r="K28" t="str">
        <f>VLOOKUP(data[[#This Row],[Desa/Kelurahan]],ds[],2,0)</f>
        <v>63.11.01.2015</v>
      </c>
      <c r="L28" t="s">
        <v>248</v>
      </c>
      <c r="M28" t="s">
        <v>86</v>
      </c>
      <c r="N28" t="str">
        <f>VLOOKUP(data[[#This Row],[Desa/Kelurahan]],ds[],4,0)</f>
        <v>63.11.01</v>
      </c>
      <c r="O28" t="str">
        <f>VLOOKUP(data[[#This Row],[Desa/Kelurahan]],ds[],5,0)</f>
        <v>Juai</v>
      </c>
      <c r="P28" t="s">
        <v>18</v>
      </c>
    </row>
    <row r="29" spans="1:16" x14ac:dyDescent="0.3">
      <c r="A29" s="2">
        <v>2024</v>
      </c>
      <c r="B29" s="2">
        <v>2</v>
      </c>
      <c r="C29" t="s">
        <v>12</v>
      </c>
      <c r="D29" t="s">
        <v>13</v>
      </c>
      <c r="E29" t="s">
        <v>87</v>
      </c>
      <c r="F29" s="1">
        <f>IF(data[[#This Row],[Jenis]]="BSI",1,2)</f>
        <v>2</v>
      </c>
      <c r="G29" s="1" t="str">
        <f>IF(data[[#This Row],[Kode Bank Sampah]]=2,"Bank Sampah Unit (BSU)","Bank Sampah Induk (BSI)")</f>
        <v>Bank Sampah Unit (BSU)</v>
      </c>
      <c r="H29" t="s">
        <v>15</v>
      </c>
      <c r="I29" t="s">
        <v>16</v>
      </c>
      <c r="J29" t="s">
        <v>88</v>
      </c>
      <c r="K29" t="str">
        <f>VLOOKUP(data[[#This Row],[Desa/Kelurahan]],ds[],2,0)</f>
        <v>63.11.05.2014</v>
      </c>
      <c r="L29" t="s">
        <v>427</v>
      </c>
      <c r="M29" t="s">
        <v>89</v>
      </c>
      <c r="N29" t="str">
        <f>VLOOKUP(data[[#This Row],[Desa/Kelurahan]],ds[],4,0)</f>
        <v>63.11.05</v>
      </c>
      <c r="O29" t="str">
        <f>VLOOKUP(data[[#This Row],[Desa/Kelurahan]],ds[],5,0)</f>
        <v>Lampihong</v>
      </c>
      <c r="P29" t="s">
        <v>18</v>
      </c>
    </row>
    <row r="30" spans="1:16" x14ac:dyDescent="0.3">
      <c r="A30" s="2">
        <v>2024</v>
      </c>
      <c r="B30" s="2">
        <v>2</v>
      </c>
      <c r="C30" t="s">
        <v>12</v>
      </c>
      <c r="D30" t="s">
        <v>13</v>
      </c>
      <c r="E30" t="s">
        <v>90</v>
      </c>
      <c r="F30" s="1">
        <f>IF(data[[#This Row],[Jenis]]="BSI",1,2)</f>
        <v>2</v>
      </c>
      <c r="G30" s="1" t="str">
        <f>IF(data[[#This Row],[Kode Bank Sampah]]=2,"Bank Sampah Unit (BSU)","Bank Sampah Induk (BSI)")</f>
        <v>Bank Sampah Unit (BSU)</v>
      </c>
      <c r="H30" t="s">
        <v>15</v>
      </c>
      <c r="I30" t="s">
        <v>16</v>
      </c>
      <c r="J30" t="s">
        <v>91</v>
      </c>
      <c r="K30" t="str">
        <f>VLOOKUP(data[[#This Row],[Desa/Kelurahan]],ds[],2,0)</f>
        <v>63.11.03.2022</v>
      </c>
      <c r="L30" t="s">
        <v>345</v>
      </c>
      <c r="M30" t="s">
        <v>90</v>
      </c>
      <c r="N30" t="str">
        <f>VLOOKUP(data[[#This Row],[Desa/Kelurahan]],ds[],4,0)</f>
        <v>63.11.03</v>
      </c>
      <c r="O30" t="str">
        <f>VLOOKUP(data[[#This Row],[Desa/Kelurahan]],ds[],5,0)</f>
        <v>Awayan</v>
      </c>
      <c r="P30" t="s">
        <v>18</v>
      </c>
    </row>
    <row r="31" spans="1:16" x14ac:dyDescent="0.3">
      <c r="A31" s="2">
        <v>2024</v>
      </c>
      <c r="B31" s="2">
        <v>2</v>
      </c>
      <c r="C31" t="s">
        <v>12</v>
      </c>
      <c r="D31" t="s">
        <v>13</v>
      </c>
      <c r="E31" t="s">
        <v>92</v>
      </c>
      <c r="F31" s="1">
        <f>IF(data[[#This Row],[Jenis]]="BSI",1,2)</f>
        <v>2</v>
      </c>
      <c r="G31" s="1" t="str">
        <f>IF(data[[#This Row],[Kode Bank Sampah]]=2,"Bank Sampah Unit (BSU)","Bank Sampah Induk (BSI)")</f>
        <v>Bank Sampah Unit (BSU)</v>
      </c>
      <c r="H31" t="s">
        <v>15</v>
      </c>
      <c r="I31" t="s">
        <v>16</v>
      </c>
      <c r="J31" t="s">
        <v>93</v>
      </c>
      <c r="K31" t="str">
        <f>VLOOKUP(data[[#This Row],[Desa/Kelurahan]],ds[],2,0)</f>
        <v>63.11.05.2010</v>
      </c>
      <c r="L31" t="s">
        <v>419</v>
      </c>
      <c r="M31" t="s">
        <v>94</v>
      </c>
      <c r="N31" t="str">
        <f>VLOOKUP(data[[#This Row],[Desa/Kelurahan]],ds[],4,0)</f>
        <v>63.11.05</v>
      </c>
      <c r="O31" t="str">
        <f>VLOOKUP(data[[#This Row],[Desa/Kelurahan]],ds[],5,0)</f>
        <v>Lampihong</v>
      </c>
      <c r="P31" t="s">
        <v>18</v>
      </c>
    </row>
    <row r="32" spans="1:16" x14ac:dyDescent="0.3">
      <c r="A32" s="2">
        <v>2024</v>
      </c>
      <c r="B32" s="2">
        <v>2</v>
      </c>
      <c r="C32" t="s">
        <v>12</v>
      </c>
      <c r="D32" t="s">
        <v>13</v>
      </c>
      <c r="E32" t="s">
        <v>95</v>
      </c>
      <c r="F32" s="1">
        <f>IF(data[[#This Row],[Jenis]]="BSI",1,2)</f>
        <v>2</v>
      </c>
      <c r="G32" s="1" t="str">
        <f>IF(data[[#This Row],[Kode Bank Sampah]]=2,"Bank Sampah Unit (BSU)","Bank Sampah Induk (BSI)")</f>
        <v>Bank Sampah Unit (BSU)</v>
      </c>
      <c r="H32" t="s">
        <v>15</v>
      </c>
      <c r="I32" t="s">
        <v>16</v>
      </c>
      <c r="J32" t="s">
        <v>96</v>
      </c>
      <c r="K32" t="str">
        <f>VLOOKUP(data[[#This Row],[Desa/Kelurahan]],ds[],2,0)</f>
        <v>63.11.03.2005</v>
      </c>
      <c r="L32" t="s">
        <v>318</v>
      </c>
      <c r="M32" t="s">
        <v>97</v>
      </c>
      <c r="N32" t="str">
        <f>VLOOKUP(data[[#This Row],[Desa/Kelurahan]],ds[],4,0)</f>
        <v>63.11.03</v>
      </c>
      <c r="O32" t="str">
        <f>VLOOKUP(data[[#This Row],[Desa/Kelurahan]],ds[],5,0)</f>
        <v>Awayan</v>
      </c>
      <c r="P32" t="s">
        <v>18</v>
      </c>
    </row>
    <row r="33" spans="1:16" x14ac:dyDescent="0.3">
      <c r="A33" s="2">
        <v>2024</v>
      </c>
      <c r="B33" s="2">
        <v>2</v>
      </c>
      <c r="C33" t="s">
        <v>12</v>
      </c>
      <c r="D33" t="s">
        <v>13</v>
      </c>
      <c r="E33" t="s">
        <v>98</v>
      </c>
      <c r="F33" s="1">
        <f>IF(data[[#This Row],[Jenis]]="BSI",1,2)</f>
        <v>2</v>
      </c>
      <c r="G33" s="1" t="str">
        <f>IF(data[[#This Row],[Kode Bank Sampah]]=2,"Bank Sampah Unit (BSU)","Bank Sampah Induk (BSI)")</f>
        <v>Bank Sampah Unit (BSU)</v>
      </c>
      <c r="H33" t="s">
        <v>15</v>
      </c>
      <c r="I33" t="s">
        <v>16</v>
      </c>
      <c r="J33" t="s">
        <v>99</v>
      </c>
      <c r="K33" t="str">
        <f>VLOOKUP(data[[#This Row],[Desa/Kelurahan]],ds[],2,0)</f>
        <v>63.11.05.2008</v>
      </c>
      <c r="L33" t="s">
        <v>415</v>
      </c>
      <c r="M33" t="s">
        <v>100</v>
      </c>
      <c r="N33" t="str">
        <f>VLOOKUP(data[[#This Row],[Desa/Kelurahan]],ds[],4,0)</f>
        <v>63.11.05</v>
      </c>
      <c r="O33" t="str">
        <f>VLOOKUP(data[[#This Row],[Desa/Kelurahan]],ds[],5,0)</f>
        <v>Lampihong</v>
      </c>
      <c r="P33" t="s">
        <v>18</v>
      </c>
    </row>
    <row r="34" spans="1:16" x14ac:dyDescent="0.3">
      <c r="A34" s="2">
        <v>2024</v>
      </c>
      <c r="B34" s="2">
        <v>2</v>
      </c>
      <c r="C34" t="s">
        <v>12</v>
      </c>
      <c r="D34" t="s">
        <v>13</v>
      </c>
      <c r="E34" t="s">
        <v>101</v>
      </c>
      <c r="F34" s="1">
        <f>IF(data[[#This Row],[Jenis]]="BSI",1,2)</f>
        <v>2</v>
      </c>
      <c r="G34" s="1" t="str">
        <f>IF(data[[#This Row],[Kode Bank Sampah]]=2,"Bank Sampah Unit (BSU)","Bank Sampah Induk (BSI)")</f>
        <v>Bank Sampah Unit (BSU)</v>
      </c>
      <c r="H34" t="s">
        <v>15</v>
      </c>
      <c r="I34" t="s">
        <v>16</v>
      </c>
      <c r="J34" t="s">
        <v>102</v>
      </c>
      <c r="K34" t="str">
        <f>VLOOKUP(data[[#This Row],[Desa/Kelurahan]],ds[],2,0)</f>
        <v>63.11.01.2004</v>
      </c>
      <c r="L34" t="s">
        <v>226</v>
      </c>
      <c r="M34" t="s">
        <v>103</v>
      </c>
      <c r="N34" t="str">
        <f>VLOOKUP(data[[#This Row],[Desa/Kelurahan]],ds[],4,0)</f>
        <v>63.11.01</v>
      </c>
      <c r="O34" t="str">
        <f>VLOOKUP(data[[#This Row],[Desa/Kelurahan]],ds[],5,0)</f>
        <v>Juai</v>
      </c>
      <c r="P34" t="s">
        <v>18</v>
      </c>
    </row>
    <row r="35" spans="1:16" x14ac:dyDescent="0.3">
      <c r="A35" s="2">
        <v>2024</v>
      </c>
      <c r="B35" s="2">
        <v>2</v>
      </c>
      <c r="C35" t="s">
        <v>12</v>
      </c>
      <c r="D35" t="s">
        <v>13</v>
      </c>
      <c r="E35" t="s">
        <v>104</v>
      </c>
      <c r="F35" s="1">
        <f>IF(data[[#This Row],[Jenis]]="BSI",1,2)</f>
        <v>2</v>
      </c>
      <c r="G35" s="1" t="str">
        <f>IF(data[[#This Row],[Kode Bank Sampah]]=2,"Bank Sampah Unit (BSU)","Bank Sampah Induk (BSI)")</f>
        <v>Bank Sampah Unit (BSU)</v>
      </c>
      <c r="H35" t="s">
        <v>15</v>
      </c>
      <c r="I35" t="s">
        <v>16</v>
      </c>
      <c r="J35" t="s">
        <v>105</v>
      </c>
      <c r="K35" t="str">
        <f>VLOOKUP(data[[#This Row],[Desa/Kelurahan]],ds[],2,0)</f>
        <v>63.11.05.2005</v>
      </c>
      <c r="L35" t="s">
        <v>409</v>
      </c>
      <c r="M35" t="s">
        <v>106</v>
      </c>
      <c r="N35" t="str">
        <f>VLOOKUP(data[[#This Row],[Desa/Kelurahan]],ds[],4,0)</f>
        <v>63.11.05</v>
      </c>
      <c r="O35" t="str">
        <f>VLOOKUP(data[[#This Row],[Desa/Kelurahan]],ds[],5,0)</f>
        <v>Lampihong</v>
      </c>
      <c r="P35" t="s">
        <v>18</v>
      </c>
    </row>
    <row r="36" spans="1:16" x14ac:dyDescent="0.3">
      <c r="A36" s="2">
        <v>2024</v>
      </c>
      <c r="B36" s="2">
        <v>2</v>
      </c>
      <c r="C36" t="s">
        <v>12</v>
      </c>
      <c r="D36" t="s">
        <v>13</v>
      </c>
      <c r="E36" t="s">
        <v>107</v>
      </c>
      <c r="F36" s="1">
        <f>IF(data[[#This Row],[Jenis]]="BSI",1,2)</f>
        <v>2</v>
      </c>
      <c r="G36" s="1" t="str">
        <f>IF(data[[#This Row],[Kode Bank Sampah]]=2,"Bank Sampah Unit (BSU)","Bank Sampah Induk (BSI)")</f>
        <v>Bank Sampah Unit (BSU)</v>
      </c>
      <c r="H36" t="s">
        <v>15</v>
      </c>
      <c r="I36" t="s">
        <v>16</v>
      </c>
      <c r="J36" t="s">
        <v>108</v>
      </c>
      <c r="K36" t="str">
        <f>VLOOKUP(data[[#This Row],[Desa/Kelurahan]],ds[],2,0)</f>
        <v>63.11.05.2025</v>
      </c>
      <c r="L36" t="s">
        <v>449</v>
      </c>
      <c r="M36" t="s">
        <v>107</v>
      </c>
      <c r="N36" t="str">
        <f>VLOOKUP(data[[#This Row],[Desa/Kelurahan]],ds[],4,0)</f>
        <v>63.11.05</v>
      </c>
      <c r="O36" t="str">
        <f>VLOOKUP(data[[#This Row],[Desa/Kelurahan]],ds[],5,0)</f>
        <v>Lampihong</v>
      </c>
      <c r="P36" t="s">
        <v>18</v>
      </c>
    </row>
    <row r="37" spans="1:16" x14ac:dyDescent="0.3">
      <c r="A37" s="2">
        <v>2024</v>
      </c>
      <c r="B37" s="2">
        <v>2</v>
      </c>
      <c r="C37" t="s">
        <v>12</v>
      </c>
      <c r="D37" t="s">
        <v>13</v>
      </c>
      <c r="E37" t="s">
        <v>109</v>
      </c>
      <c r="F37" s="1">
        <f>IF(data[[#This Row],[Jenis]]="BSI",1,2)</f>
        <v>2</v>
      </c>
      <c r="G37" s="1" t="str">
        <f>IF(data[[#This Row],[Kode Bank Sampah]]=2,"Bank Sampah Unit (BSU)","Bank Sampah Induk (BSI)")</f>
        <v>Bank Sampah Unit (BSU)</v>
      </c>
      <c r="H37" t="s">
        <v>15</v>
      </c>
      <c r="I37" t="s">
        <v>16</v>
      </c>
      <c r="J37" t="s">
        <v>110</v>
      </c>
      <c r="K37" t="str">
        <f>VLOOKUP(data[[#This Row],[Desa/Kelurahan]],ds[],2,0)</f>
        <v>63.11.05.2002</v>
      </c>
      <c r="L37" t="s">
        <v>403</v>
      </c>
      <c r="M37" t="s">
        <v>109</v>
      </c>
      <c r="N37" t="str">
        <f>VLOOKUP(data[[#This Row],[Desa/Kelurahan]],ds[],4,0)</f>
        <v>63.11.05</v>
      </c>
      <c r="O37" t="str">
        <f>VLOOKUP(data[[#This Row],[Desa/Kelurahan]],ds[],5,0)</f>
        <v>Lampihong</v>
      </c>
      <c r="P37" t="s">
        <v>18</v>
      </c>
    </row>
    <row r="38" spans="1:16" x14ac:dyDescent="0.3">
      <c r="A38" s="2">
        <v>2024</v>
      </c>
      <c r="B38" s="2">
        <v>2</v>
      </c>
      <c r="C38" t="s">
        <v>12</v>
      </c>
      <c r="D38" t="s">
        <v>13</v>
      </c>
      <c r="E38" t="s">
        <v>111</v>
      </c>
      <c r="F38" s="1">
        <f>IF(data[[#This Row],[Jenis]]="BSI",1,2)</f>
        <v>2</v>
      </c>
      <c r="G38" s="1" t="str">
        <f>IF(data[[#This Row],[Kode Bank Sampah]]=2,"Bank Sampah Unit (BSU)","Bank Sampah Induk (BSI)")</f>
        <v>Bank Sampah Unit (BSU)</v>
      </c>
      <c r="H38" t="s">
        <v>15</v>
      </c>
      <c r="I38" t="s">
        <v>16</v>
      </c>
      <c r="J38" t="s">
        <v>112</v>
      </c>
      <c r="K38" t="str">
        <f>VLOOKUP(data[[#This Row],[Desa/Kelurahan]],ds[],2,0)</f>
        <v>63.11.01.2007</v>
      </c>
      <c r="L38" t="s">
        <v>232</v>
      </c>
      <c r="M38" t="s">
        <v>113</v>
      </c>
      <c r="N38" t="str">
        <f>VLOOKUP(data[[#This Row],[Desa/Kelurahan]],ds[],4,0)</f>
        <v>63.11.01</v>
      </c>
      <c r="O38" t="str">
        <f>VLOOKUP(data[[#This Row],[Desa/Kelurahan]],ds[],5,0)</f>
        <v>Juai</v>
      </c>
      <c r="P38" t="s">
        <v>40</v>
      </c>
    </row>
    <row r="39" spans="1:16" x14ac:dyDescent="0.3">
      <c r="A39" s="2">
        <v>2024</v>
      </c>
      <c r="B39" s="2">
        <v>2</v>
      </c>
      <c r="C39" t="s">
        <v>12</v>
      </c>
      <c r="D39" t="s">
        <v>13</v>
      </c>
      <c r="E39" t="s">
        <v>114</v>
      </c>
      <c r="F39" s="1">
        <f>IF(data[[#This Row],[Jenis]]="BSI",1,2)</f>
        <v>2</v>
      </c>
      <c r="G39" s="1" t="str">
        <f>IF(data[[#This Row],[Kode Bank Sampah]]=2,"Bank Sampah Unit (BSU)","Bank Sampah Induk (BSI)")</f>
        <v>Bank Sampah Unit (BSU)</v>
      </c>
      <c r="H39" t="s">
        <v>15</v>
      </c>
      <c r="I39" t="s">
        <v>16</v>
      </c>
      <c r="J39" t="s">
        <v>115</v>
      </c>
      <c r="K39" t="str">
        <f>VLOOKUP(data[[#This Row],[Desa/Kelurahan]],ds[],2,0)</f>
        <v>63.11.06.2008</v>
      </c>
      <c r="L39" t="s">
        <v>466</v>
      </c>
      <c r="M39" t="s">
        <v>114</v>
      </c>
      <c r="N39" t="str">
        <f>VLOOKUP(data[[#This Row],[Desa/Kelurahan]],ds[],4,0)</f>
        <v>63.11.06</v>
      </c>
      <c r="O39" t="str">
        <f>VLOOKUP(data[[#This Row],[Desa/Kelurahan]],ds[],5,0)</f>
        <v>Paringin</v>
      </c>
      <c r="P39" t="s">
        <v>18</v>
      </c>
    </row>
    <row r="40" spans="1:16" x14ac:dyDescent="0.3">
      <c r="A40" s="2">
        <v>2024</v>
      </c>
      <c r="B40" s="2">
        <v>2</v>
      </c>
      <c r="C40" t="s">
        <v>12</v>
      </c>
      <c r="D40" t="s">
        <v>13</v>
      </c>
      <c r="E40" t="s">
        <v>116</v>
      </c>
      <c r="F40" s="1">
        <f>IF(data[[#This Row],[Jenis]]="BSI",1,2)</f>
        <v>2</v>
      </c>
      <c r="G40" s="1" t="str">
        <f>IF(data[[#This Row],[Kode Bank Sampah]]=2,"Bank Sampah Unit (BSU)","Bank Sampah Induk (BSI)")</f>
        <v>Bank Sampah Unit (BSU)</v>
      </c>
      <c r="H40" t="s">
        <v>15</v>
      </c>
      <c r="I40" t="s">
        <v>16</v>
      </c>
      <c r="J40" t="s">
        <v>117</v>
      </c>
      <c r="K40" t="str">
        <f>VLOOKUP(data[[#This Row],[Desa/Kelurahan]],ds[],2,0)</f>
        <v>63.11.05.2015</v>
      </c>
      <c r="L40" t="s">
        <v>429</v>
      </c>
      <c r="M40" t="s">
        <v>118</v>
      </c>
      <c r="N40" t="str">
        <f>VLOOKUP(data[[#This Row],[Desa/Kelurahan]],ds[],4,0)</f>
        <v>63.11.05</v>
      </c>
      <c r="O40" t="str">
        <f>VLOOKUP(data[[#This Row],[Desa/Kelurahan]],ds[],5,0)</f>
        <v>Lampihong</v>
      </c>
      <c r="P40" t="s">
        <v>18</v>
      </c>
    </row>
    <row r="41" spans="1:16" x14ac:dyDescent="0.3">
      <c r="A41" s="2">
        <v>2024</v>
      </c>
      <c r="B41" s="2">
        <v>2</v>
      </c>
      <c r="C41" t="s">
        <v>12</v>
      </c>
      <c r="D41" t="s">
        <v>13</v>
      </c>
      <c r="E41" t="s">
        <v>119</v>
      </c>
      <c r="F41" s="1">
        <f>IF(data[[#This Row],[Jenis]]="BSI",1,2)</f>
        <v>2</v>
      </c>
      <c r="G41" s="1" t="str">
        <f>IF(data[[#This Row],[Kode Bank Sampah]]=2,"Bank Sampah Unit (BSU)","Bank Sampah Induk (BSI)")</f>
        <v>Bank Sampah Unit (BSU)</v>
      </c>
      <c r="H41" t="s">
        <v>15</v>
      </c>
      <c r="I41" t="s">
        <v>16</v>
      </c>
      <c r="J41" t="s">
        <v>120</v>
      </c>
      <c r="K41" t="str">
        <f>VLOOKUP(data[[#This Row],[Desa/Kelurahan]],ds[],2,0)</f>
        <v>63.11.05.2017</v>
      </c>
      <c r="L41" t="s">
        <v>433</v>
      </c>
      <c r="M41" t="s">
        <v>121</v>
      </c>
      <c r="N41" t="str">
        <f>VLOOKUP(data[[#This Row],[Desa/Kelurahan]],ds[],4,0)</f>
        <v>63.11.05</v>
      </c>
      <c r="O41" t="str">
        <f>VLOOKUP(data[[#This Row],[Desa/Kelurahan]],ds[],5,0)</f>
        <v>Lampihong</v>
      </c>
      <c r="P41" t="s">
        <v>18</v>
      </c>
    </row>
    <row r="42" spans="1:16" x14ac:dyDescent="0.3">
      <c r="A42" s="2">
        <v>2024</v>
      </c>
      <c r="B42" s="2">
        <v>2</v>
      </c>
      <c r="C42" t="s">
        <v>12</v>
      </c>
      <c r="D42" t="s">
        <v>13</v>
      </c>
      <c r="E42" t="s">
        <v>122</v>
      </c>
      <c r="F42" s="1">
        <f>IF(data[[#This Row],[Jenis]]="BSI",1,2)</f>
        <v>2</v>
      </c>
      <c r="G42" s="1" t="str">
        <f>IF(data[[#This Row],[Kode Bank Sampah]]=2,"Bank Sampah Unit (BSU)","Bank Sampah Induk (BSI)")</f>
        <v>Bank Sampah Unit (BSU)</v>
      </c>
      <c r="H42" t="s">
        <v>15</v>
      </c>
      <c r="I42" t="s">
        <v>16</v>
      </c>
      <c r="J42" t="s">
        <v>123</v>
      </c>
      <c r="K42" t="str">
        <f>VLOOKUP(data[[#This Row],[Desa/Kelurahan]],ds[],2,0)</f>
        <v>63.11.05.2023</v>
      </c>
      <c r="L42" t="s">
        <v>445</v>
      </c>
      <c r="M42" t="s">
        <v>124</v>
      </c>
      <c r="N42" t="str">
        <f>VLOOKUP(data[[#This Row],[Desa/Kelurahan]],ds[],4,0)</f>
        <v>63.11.05</v>
      </c>
      <c r="O42" t="str">
        <f>VLOOKUP(data[[#This Row],[Desa/Kelurahan]],ds[],5,0)</f>
        <v>Lampihong</v>
      </c>
      <c r="P42" t="s">
        <v>40</v>
      </c>
    </row>
    <row r="43" spans="1:16" x14ac:dyDescent="0.3">
      <c r="A43" s="2">
        <v>2024</v>
      </c>
      <c r="B43" s="2">
        <v>2</v>
      </c>
      <c r="C43" t="s">
        <v>12</v>
      </c>
      <c r="D43" t="s">
        <v>13</v>
      </c>
      <c r="E43" t="s">
        <v>125</v>
      </c>
      <c r="F43" s="1">
        <f>IF(data[[#This Row],[Jenis]]="BSI",1,2)</f>
        <v>2</v>
      </c>
      <c r="G43" s="1" t="str">
        <f>IF(data[[#This Row],[Kode Bank Sampah]]=2,"Bank Sampah Unit (BSU)","Bank Sampah Induk (BSI)")</f>
        <v>Bank Sampah Unit (BSU)</v>
      </c>
      <c r="H43" t="s">
        <v>15</v>
      </c>
      <c r="I43" t="s">
        <v>16</v>
      </c>
      <c r="J43" t="s">
        <v>126</v>
      </c>
      <c r="K43" t="str">
        <f>VLOOKUP(data[[#This Row],[Desa/Kelurahan]],ds[],2,0)</f>
        <v>63.11.05.2026</v>
      </c>
      <c r="L43" t="s">
        <v>451</v>
      </c>
      <c r="M43" t="s">
        <v>127</v>
      </c>
      <c r="N43" t="str">
        <f>VLOOKUP(data[[#This Row],[Desa/Kelurahan]],ds[],4,0)</f>
        <v>63.11.05</v>
      </c>
      <c r="O43" t="str">
        <f>VLOOKUP(data[[#This Row],[Desa/Kelurahan]],ds[],5,0)</f>
        <v>Lampihong</v>
      </c>
      <c r="P43" t="s">
        <v>18</v>
      </c>
    </row>
    <row r="44" spans="1:16" x14ac:dyDescent="0.3">
      <c r="A44" s="2">
        <v>2024</v>
      </c>
      <c r="B44" s="2">
        <v>2</v>
      </c>
      <c r="C44" t="s">
        <v>12</v>
      </c>
      <c r="D44" t="s">
        <v>13</v>
      </c>
      <c r="E44" t="s">
        <v>128</v>
      </c>
      <c r="F44" s="1">
        <f>IF(data[[#This Row],[Jenis]]="BSI",1,2)</f>
        <v>2</v>
      </c>
      <c r="G44" s="1" t="str">
        <f>IF(data[[#This Row],[Kode Bank Sampah]]=2,"Bank Sampah Unit (BSU)","Bank Sampah Induk (BSI)")</f>
        <v>Bank Sampah Unit (BSU)</v>
      </c>
      <c r="H44" t="s">
        <v>15</v>
      </c>
      <c r="I44" t="s">
        <v>16</v>
      </c>
      <c r="J44" t="s">
        <v>129</v>
      </c>
      <c r="K44" t="str">
        <f>VLOOKUP(data[[#This Row],[Desa/Kelurahan]],ds[],2,0)</f>
        <v>63.11.07.1001</v>
      </c>
      <c r="L44" t="s">
        <v>488</v>
      </c>
      <c r="M44" t="s">
        <v>130</v>
      </c>
      <c r="N44" t="str">
        <f>VLOOKUP(data[[#This Row],[Desa/Kelurahan]],ds[],4,0)</f>
        <v>63.11.07</v>
      </c>
      <c r="O44" t="str">
        <f>VLOOKUP(data[[#This Row],[Desa/Kelurahan]],ds[],5,0)</f>
        <v>Paringin Selatan</v>
      </c>
      <c r="P44" t="s">
        <v>40</v>
      </c>
    </row>
    <row r="45" spans="1:16" x14ac:dyDescent="0.3">
      <c r="A45" s="2">
        <v>2024</v>
      </c>
      <c r="B45" s="2">
        <v>2</v>
      </c>
      <c r="C45" t="s">
        <v>12</v>
      </c>
      <c r="D45" t="s">
        <v>13</v>
      </c>
      <c r="E45" t="s">
        <v>131</v>
      </c>
      <c r="F45" s="1">
        <f>IF(data[[#This Row],[Jenis]]="BSI",1,2)</f>
        <v>2</v>
      </c>
      <c r="G45" s="1" t="str">
        <f>IF(data[[#This Row],[Kode Bank Sampah]]=2,"Bank Sampah Unit (BSU)","Bank Sampah Induk (BSI)")</f>
        <v>Bank Sampah Unit (BSU)</v>
      </c>
      <c r="H45" t="s">
        <v>15</v>
      </c>
      <c r="I45" t="s">
        <v>16</v>
      </c>
      <c r="J45" t="s">
        <v>132</v>
      </c>
      <c r="K45" t="str">
        <f>VLOOKUP(data[[#This Row],[Desa/Kelurahan]],ds[],2,0)</f>
        <v>63.11.05.2009</v>
      </c>
      <c r="L45" t="s">
        <v>417</v>
      </c>
      <c r="M45" t="s">
        <v>133</v>
      </c>
      <c r="N45" t="str">
        <f>VLOOKUP(data[[#This Row],[Desa/Kelurahan]],ds[],4,0)</f>
        <v>63.11.05</v>
      </c>
      <c r="O45" t="str">
        <f>VLOOKUP(data[[#This Row],[Desa/Kelurahan]],ds[],5,0)</f>
        <v>Lampihong</v>
      </c>
      <c r="P45" t="s">
        <v>18</v>
      </c>
    </row>
    <row r="46" spans="1:16" x14ac:dyDescent="0.3">
      <c r="A46" s="2">
        <v>2024</v>
      </c>
      <c r="B46" s="2">
        <v>2</v>
      </c>
      <c r="C46" t="s">
        <v>12</v>
      </c>
      <c r="D46" t="s">
        <v>13</v>
      </c>
      <c r="E46" t="s">
        <v>134</v>
      </c>
      <c r="F46" s="1">
        <f>IF(data[[#This Row],[Jenis]]="BSI",1,2)</f>
        <v>2</v>
      </c>
      <c r="G46" s="1" t="str">
        <f>IF(data[[#This Row],[Kode Bank Sampah]]=2,"Bank Sampah Unit (BSU)","Bank Sampah Induk (BSI)")</f>
        <v>Bank Sampah Unit (BSU)</v>
      </c>
      <c r="H46" t="s">
        <v>15</v>
      </c>
      <c r="I46" t="s">
        <v>16</v>
      </c>
      <c r="J46" t="s">
        <v>135</v>
      </c>
      <c r="K46" t="str">
        <f>VLOOKUP(data[[#This Row],[Desa/Kelurahan]],ds[],2,0)</f>
        <v>63.11.05.2003</v>
      </c>
      <c r="L46" t="s">
        <v>405</v>
      </c>
      <c r="M46" t="s">
        <v>136</v>
      </c>
      <c r="N46" t="str">
        <f>VLOOKUP(data[[#This Row],[Desa/Kelurahan]],ds[],4,0)</f>
        <v>63.11.05</v>
      </c>
      <c r="O46" t="str">
        <f>VLOOKUP(data[[#This Row],[Desa/Kelurahan]],ds[],5,0)</f>
        <v>Lampihong</v>
      </c>
      <c r="P46" t="s">
        <v>18</v>
      </c>
    </row>
    <row r="47" spans="1:16" x14ac:dyDescent="0.3">
      <c r="A47" s="2">
        <v>2024</v>
      </c>
      <c r="B47" s="2">
        <v>2</v>
      </c>
      <c r="C47" t="s">
        <v>12</v>
      </c>
      <c r="D47" t="s">
        <v>13</v>
      </c>
      <c r="E47" t="s">
        <v>137</v>
      </c>
      <c r="F47" s="1">
        <f>IF(data[[#This Row],[Jenis]]="BSI",1,2)</f>
        <v>2</v>
      </c>
      <c r="G47" s="1" t="str">
        <f>IF(data[[#This Row],[Kode Bank Sampah]]=2,"Bank Sampah Unit (BSU)","Bank Sampah Induk (BSI)")</f>
        <v>Bank Sampah Unit (BSU)</v>
      </c>
      <c r="H47" t="s">
        <v>15</v>
      </c>
      <c r="I47" t="s">
        <v>16</v>
      </c>
      <c r="J47" t="s">
        <v>138</v>
      </c>
      <c r="K47" t="str">
        <f>VLOOKUP(data[[#This Row],[Desa/Kelurahan]],ds[],2,0)</f>
        <v>63.11.07.2013</v>
      </c>
      <c r="L47" t="s">
        <v>514</v>
      </c>
      <c r="M47" t="s">
        <v>139</v>
      </c>
      <c r="N47" t="str">
        <f>VLOOKUP(data[[#This Row],[Desa/Kelurahan]],ds[],4,0)</f>
        <v>63.11.07</v>
      </c>
      <c r="O47" t="str">
        <f>VLOOKUP(data[[#This Row],[Desa/Kelurahan]],ds[],5,0)</f>
        <v>Paringin Selatan</v>
      </c>
      <c r="P47" t="s">
        <v>18</v>
      </c>
    </row>
    <row r="48" spans="1:16" x14ac:dyDescent="0.3">
      <c r="A48" s="2">
        <v>2024</v>
      </c>
      <c r="B48" s="2">
        <v>2</v>
      </c>
      <c r="C48" t="s">
        <v>12</v>
      </c>
      <c r="D48" t="s">
        <v>13</v>
      </c>
      <c r="E48" t="s">
        <v>140</v>
      </c>
      <c r="F48" s="1">
        <f>IF(data[[#This Row],[Jenis]]="BSI",1,2)</f>
        <v>2</v>
      </c>
      <c r="G48" s="1" t="str">
        <f>IF(data[[#This Row],[Kode Bank Sampah]]=2,"Bank Sampah Unit (BSU)","Bank Sampah Induk (BSI)")</f>
        <v>Bank Sampah Unit (BSU)</v>
      </c>
      <c r="H48" t="s">
        <v>15</v>
      </c>
      <c r="I48" t="s">
        <v>16</v>
      </c>
      <c r="J48" t="s">
        <v>141</v>
      </c>
      <c r="K48" t="str">
        <f>VLOOKUP(data[[#This Row],[Desa/Kelurahan]],ds[],2,0)</f>
        <v>63.11.06.1023</v>
      </c>
      <c r="L48" t="s">
        <v>458</v>
      </c>
      <c r="M48" t="s">
        <v>142</v>
      </c>
      <c r="N48" t="str">
        <f>VLOOKUP(data[[#This Row],[Desa/Kelurahan]],ds[],4,0)</f>
        <v>63.11.06</v>
      </c>
      <c r="O48" t="str">
        <f>VLOOKUP(data[[#This Row],[Desa/Kelurahan]],ds[],5,0)</f>
        <v>Paringin</v>
      </c>
      <c r="P48" t="s">
        <v>40</v>
      </c>
    </row>
    <row r="49" spans="1:16" x14ac:dyDescent="0.3">
      <c r="A49" s="2">
        <v>2024</v>
      </c>
      <c r="B49" s="2">
        <v>2</v>
      </c>
      <c r="C49" t="s">
        <v>12</v>
      </c>
      <c r="D49" t="s">
        <v>13</v>
      </c>
      <c r="E49" t="s">
        <v>143</v>
      </c>
      <c r="F49" s="1">
        <f>IF(data[[#This Row],[Jenis]]="BSI",1,2)</f>
        <v>2</v>
      </c>
      <c r="G49" s="1" t="str">
        <f>IF(data[[#This Row],[Kode Bank Sampah]]=2,"Bank Sampah Unit (BSU)","Bank Sampah Induk (BSI)")</f>
        <v>Bank Sampah Unit (BSU)</v>
      </c>
      <c r="H49" t="s">
        <v>15</v>
      </c>
      <c r="I49" t="s">
        <v>16</v>
      </c>
      <c r="J49" t="s">
        <v>144</v>
      </c>
      <c r="K49" t="str">
        <f>VLOOKUP(data[[#This Row],[Desa/Kelurahan]],ds[],2,0)</f>
        <v>63.11.02.2002</v>
      </c>
      <c r="L49" t="s">
        <v>266</v>
      </c>
      <c r="M49" t="s">
        <v>143</v>
      </c>
      <c r="N49" t="str">
        <f>VLOOKUP(data[[#This Row],[Desa/Kelurahan]],ds[],4,0)</f>
        <v>63.11.02</v>
      </c>
      <c r="O49" t="str">
        <f>VLOOKUP(data[[#This Row],[Desa/Kelurahan]],ds[],5,0)</f>
        <v>Halong</v>
      </c>
      <c r="P49" t="s">
        <v>18</v>
      </c>
    </row>
    <row r="50" spans="1:16" x14ac:dyDescent="0.3">
      <c r="A50" s="2">
        <v>2024</v>
      </c>
      <c r="B50" s="2">
        <v>2</v>
      </c>
      <c r="C50" t="s">
        <v>12</v>
      </c>
      <c r="D50" t="s">
        <v>13</v>
      </c>
      <c r="E50" t="s">
        <v>145</v>
      </c>
      <c r="F50" s="1">
        <f>IF(data[[#This Row],[Jenis]]="BSI",1,2)</f>
        <v>2</v>
      </c>
      <c r="G50" s="1" t="str">
        <f>IF(data[[#This Row],[Kode Bank Sampah]]=2,"Bank Sampah Unit (BSU)","Bank Sampah Induk (BSI)")</f>
        <v>Bank Sampah Unit (BSU)</v>
      </c>
      <c r="H50" t="s">
        <v>15</v>
      </c>
      <c r="I50" t="s">
        <v>16</v>
      </c>
      <c r="J50" t="s">
        <v>146</v>
      </c>
      <c r="K50" t="str">
        <f>VLOOKUP(data[[#This Row],[Desa/Kelurahan]],ds[],2,0)</f>
        <v>63.11.06.2024</v>
      </c>
      <c r="L50" t="s">
        <v>482</v>
      </c>
      <c r="M50" t="s">
        <v>147</v>
      </c>
      <c r="N50" t="str">
        <f>VLOOKUP(data[[#This Row],[Desa/Kelurahan]],ds[],4,0)</f>
        <v>63.11.06</v>
      </c>
      <c r="O50" t="str">
        <f>VLOOKUP(data[[#This Row],[Desa/Kelurahan]],ds[],5,0)</f>
        <v>Paringin</v>
      </c>
      <c r="P50" t="s">
        <v>18</v>
      </c>
    </row>
    <row r="51" spans="1:16" x14ac:dyDescent="0.3">
      <c r="A51" s="2">
        <v>2024</v>
      </c>
      <c r="B51" s="2">
        <v>2</v>
      </c>
      <c r="C51" t="s">
        <v>12</v>
      </c>
      <c r="D51" t="s">
        <v>13</v>
      </c>
      <c r="E51" t="s">
        <v>148</v>
      </c>
      <c r="F51" s="1">
        <f>IF(data[[#This Row],[Jenis]]="BSI",1,2)</f>
        <v>2</v>
      </c>
      <c r="G51" s="1" t="str">
        <f>IF(data[[#This Row],[Kode Bank Sampah]]=2,"Bank Sampah Unit (BSU)","Bank Sampah Induk (BSI)")</f>
        <v>Bank Sampah Unit (BSU)</v>
      </c>
      <c r="H51" t="s">
        <v>15</v>
      </c>
      <c r="I51" t="s">
        <v>16</v>
      </c>
      <c r="J51" t="s">
        <v>149</v>
      </c>
      <c r="K51" t="str">
        <f>VLOOKUP(data[[#This Row],[Desa/Kelurahan]],ds[],2,0)</f>
        <v>63.11.07.2015</v>
      </c>
      <c r="L51" t="s">
        <v>518</v>
      </c>
      <c r="N51" t="str">
        <f>VLOOKUP(data[[#This Row],[Desa/Kelurahan]],ds[],4,0)</f>
        <v>63.11.07</v>
      </c>
      <c r="O51" t="str">
        <f>VLOOKUP(data[[#This Row],[Desa/Kelurahan]],ds[],5,0)</f>
        <v>Paringin Selatan</v>
      </c>
      <c r="P51" t="s">
        <v>18</v>
      </c>
    </row>
    <row r="52" spans="1:16" x14ac:dyDescent="0.3">
      <c r="A52" s="2">
        <v>2024</v>
      </c>
      <c r="B52" s="2">
        <v>2</v>
      </c>
      <c r="C52" t="s">
        <v>12</v>
      </c>
      <c r="D52" t="s">
        <v>13</v>
      </c>
      <c r="E52" t="s">
        <v>150</v>
      </c>
      <c r="F52" s="1">
        <f>IF(data[[#This Row],[Jenis]]="BSI",1,2)</f>
        <v>2</v>
      </c>
      <c r="G52" s="1" t="str">
        <f>IF(data[[#This Row],[Kode Bank Sampah]]=2,"Bank Sampah Unit (BSU)","Bank Sampah Induk (BSI)")</f>
        <v>Bank Sampah Unit (BSU)</v>
      </c>
      <c r="H52" t="s">
        <v>15</v>
      </c>
      <c r="I52" t="s">
        <v>16</v>
      </c>
      <c r="J52" t="s">
        <v>151</v>
      </c>
      <c r="K52" t="str">
        <f>VLOOKUP(data[[#This Row],[Desa/Kelurahan]],ds[],2,0)</f>
        <v>63.11.04.2012</v>
      </c>
      <c r="L52" t="s">
        <v>385</v>
      </c>
      <c r="M52" t="s">
        <v>152</v>
      </c>
      <c r="N52" t="str">
        <f>VLOOKUP(data[[#This Row],[Desa/Kelurahan]],ds[],4,0)</f>
        <v>63.11.04</v>
      </c>
      <c r="O52" t="str">
        <f>VLOOKUP(data[[#This Row],[Desa/Kelurahan]],ds[],5,0)</f>
        <v>Batu Mandi</v>
      </c>
      <c r="P52" t="s">
        <v>18</v>
      </c>
    </row>
    <row r="53" spans="1:16" x14ac:dyDescent="0.3">
      <c r="A53" s="2">
        <v>2024</v>
      </c>
      <c r="B53" s="2">
        <v>2</v>
      </c>
      <c r="C53" t="s">
        <v>12</v>
      </c>
      <c r="D53" t="s">
        <v>13</v>
      </c>
      <c r="E53" t="s">
        <v>153</v>
      </c>
      <c r="F53" s="1">
        <f>IF(data[[#This Row],[Jenis]]="BSI",1,2)</f>
        <v>2</v>
      </c>
      <c r="G53" s="1" t="str">
        <f>IF(data[[#This Row],[Kode Bank Sampah]]=2,"Bank Sampah Unit (BSU)","Bank Sampah Induk (BSI)")</f>
        <v>Bank Sampah Unit (BSU)</v>
      </c>
      <c r="H53" t="s">
        <v>15</v>
      </c>
      <c r="I53" t="s">
        <v>16</v>
      </c>
      <c r="J53" t="s">
        <v>154</v>
      </c>
      <c r="K53" t="str">
        <f>VLOOKUP(data[[#This Row],[Desa/Kelurahan]],ds[],2,0)</f>
        <v>63.11.01.2002</v>
      </c>
      <c r="L53" t="s">
        <v>223</v>
      </c>
      <c r="N53" t="str">
        <f>VLOOKUP(data[[#This Row],[Desa/Kelurahan]],ds[],4,0)</f>
        <v>63.11.01</v>
      </c>
      <c r="O53" t="str">
        <f>VLOOKUP(data[[#This Row],[Desa/Kelurahan]],ds[],5,0)</f>
        <v>Juai</v>
      </c>
      <c r="P53" t="s">
        <v>18</v>
      </c>
    </row>
    <row r="54" spans="1:16" x14ac:dyDescent="0.3">
      <c r="A54" s="2">
        <v>2024</v>
      </c>
      <c r="B54" s="2">
        <v>2</v>
      </c>
      <c r="C54" t="s">
        <v>12</v>
      </c>
      <c r="D54" t="s">
        <v>13</v>
      </c>
      <c r="E54" t="s">
        <v>155</v>
      </c>
      <c r="F54" s="1">
        <f>IF(data[[#This Row],[Jenis]]="BSI",1,2)</f>
        <v>2</v>
      </c>
      <c r="G54" s="1" t="str">
        <f>IF(data[[#This Row],[Kode Bank Sampah]]=2,"Bank Sampah Unit (BSU)","Bank Sampah Induk (BSI)")</f>
        <v>Bank Sampah Unit (BSU)</v>
      </c>
      <c r="H54" t="s">
        <v>15</v>
      </c>
      <c r="I54" t="s">
        <v>16</v>
      </c>
      <c r="J54" t="s">
        <v>156</v>
      </c>
      <c r="K54" t="str">
        <f>VLOOKUP(data[[#This Row],[Desa/Kelurahan]],ds[],2,0)</f>
        <v>63.11.07.2004</v>
      </c>
      <c r="L54" t="s">
        <v>497</v>
      </c>
      <c r="M54" t="s">
        <v>157</v>
      </c>
      <c r="N54" t="str">
        <f>VLOOKUP(data[[#This Row],[Desa/Kelurahan]],ds[],4,0)</f>
        <v>63.11.07</v>
      </c>
      <c r="O54" t="str">
        <f>VLOOKUP(data[[#This Row],[Desa/Kelurahan]],ds[],5,0)</f>
        <v>Paringin Selatan</v>
      </c>
      <c r="P54" t="s">
        <v>18</v>
      </c>
    </row>
    <row r="55" spans="1:16" x14ac:dyDescent="0.3">
      <c r="A55" s="2">
        <v>2024</v>
      </c>
      <c r="B55" s="2">
        <v>2</v>
      </c>
      <c r="C55" t="s">
        <v>12</v>
      </c>
      <c r="D55" t="s">
        <v>13</v>
      </c>
      <c r="E55" t="s">
        <v>158</v>
      </c>
      <c r="F55" s="1">
        <f>IF(data[[#This Row],[Jenis]]="BSI",1,2)</f>
        <v>2</v>
      </c>
      <c r="G55" s="1" t="str">
        <f>IF(data[[#This Row],[Kode Bank Sampah]]=2,"Bank Sampah Unit (BSU)","Bank Sampah Induk (BSI)")</f>
        <v>Bank Sampah Unit (BSU)</v>
      </c>
      <c r="H55" t="s">
        <v>15</v>
      </c>
      <c r="I55" t="s">
        <v>16</v>
      </c>
      <c r="J55" t="s">
        <v>159</v>
      </c>
      <c r="K55" t="str">
        <f>VLOOKUP(data[[#This Row],[Desa/Kelurahan]],ds[],2,0)</f>
        <v>63.11.02.2014</v>
      </c>
      <c r="L55" t="s">
        <v>285</v>
      </c>
      <c r="N55" t="str">
        <f>VLOOKUP(data[[#This Row],[Desa/Kelurahan]],ds[],4,0)</f>
        <v>63.11.02</v>
      </c>
      <c r="O55" t="str">
        <f>VLOOKUP(data[[#This Row],[Desa/Kelurahan]],ds[],5,0)</f>
        <v>Halong</v>
      </c>
      <c r="P55" t="s">
        <v>18</v>
      </c>
    </row>
    <row r="56" spans="1:16" x14ac:dyDescent="0.3">
      <c r="A56" s="2">
        <v>2024</v>
      </c>
      <c r="B56" s="2">
        <v>2</v>
      </c>
      <c r="C56" t="s">
        <v>12</v>
      </c>
      <c r="D56" t="s">
        <v>13</v>
      </c>
      <c r="E56" t="s">
        <v>160</v>
      </c>
      <c r="F56" s="1">
        <f>IF(data[[#This Row],[Jenis]]="BSI",1,2)</f>
        <v>2</v>
      </c>
      <c r="G56" s="1" t="str">
        <f>IF(data[[#This Row],[Kode Bank Sampah]]=2,"Bank Sampah Unit (BSU)","Bank Sampah Induk (BSI)")</f>
        <v>Bank Sampah Unit (BSU)</v>
      </c>
      <c r="H56" t="s">
        <v>15</v>
      </c>
      <c r="I56" t="s">
        <v>16</v>
      </c>
      <c r="J56" t="s">
        <v>161</v>
      </c>
      <c r="K56" t="str">
        <f>VLOOKUP(data[[#This Row],[Desa/Kelurahan]],ds[],2,0)</f>
        <v>63.11.01.2005</v>
      </c>
      <c r="L56" t="s">
        <v>228</v>
      </c>
      <c r="M56" t="s">
        <v>162</v>
      </c>
      <c r="N56" t="str">
        <f>VLOOKUP(data[[#This Row],[Desa/Kelurahan]],ds[],4,0)</f>
        <v>63.11.01</v>
      </c>
      <c r="O56" t="str">
        <f>VLOOKUP(data[[#This Row],[Desa/Kelurahan]],ds[],5,0)</f>
        <v>Juai</v>
      </c>
      <c r="P56" t="s">
        <v>40</v>
      </c>
    </row>
    <row r="57" spans="1:16" x14ac:dyDescent="0.3">
      <c r="A57" s="2">
        <v>2024</v>
      </c>
      <c r="B57" s="2">
        <v>2</v>
      </c>
      <c r="C57" t="s">
        <v>12</v>
      </c>
      <c r="D57" t="s">
        <v>13</v>
      </c>
      <c r="E57" t="s">
        <v>163</v>
      </c>
      <c r="F57" s="1">
        <f>IF(data[[#This Row],[Jenis]]="BSI",1,2)</f>
        <v>2</v>
      </c>
      <c r="G57" s="1" t="str">
        <f>IF(data[[#This Row],[Kode Bank Sampah]]=2,"Bank Sampah Unit (BSU)","Bank Sampah Induk (BSI)")</f>
        <v>Bank Sampah Unit (BSU)</v>
      </c>
      <c r="H57" t="s">
        <v>15</v>
      </c>
      <c r="I57" t="s">
        <v>16</v>
      </c>
      <c r="J57" t="s">
        <v>164</v>
      </c>
      <c r="K57" t="str">
        <f>VLOOKUP(data[[#This Row],[Desa/Kelurahan]],ds[],2,0)</f>
        <v>63.11.03.2009</v>
      </c>
      <c r="L57" t="s">
        <v>325</v>
      </c>
      <c r="N57" t="str">
        <f>VLOOKUP(data[[#This Row],[Desa/Kelurahan]],ds[],4,0)</f>
        <v>63.11.03</v>
      </c>
      <c r="O57" t="str">
        <f>VLOOKUP(data[[#This Row],[Desa/Kelurahan]],ds[],5,0)</f>
        <v>Awayan</v>
      </c>
      <c r="P57" t="s">
        <v>18</v>
      </c>
    </row>
    <row r="58" spans="1:16" x14ac:dyDescent="0.3">
      <c r="A58" s="2">
        <v>2024</v>
      </c>
      <c r="B58" s="2">
        <v>2</v>
      </c>
      <c r="C58" t="s">
        <v>12</v>
      </c>
      <c r="D58" t="s">
        <v>13</v>
      </c>
      <c r="E58" t="s">
        <v>165</v>
      </c>
      <c r="F58" s="1">
        <f>IF(data[[#This Row],[Jenis]]="BSI",1,2)</f>
        <v>2</v>
      </c>
      <c r="G58" s="1" t="str">
        <f>IF(data[[#This Row],[Kode Bank Sampah]]=2,"Bank Sampah Unit (BSU)","Bank Sampah Induk (BSI)")</f>
        <v>Bank Sampah Unit (BSU)</v>
      </c>
      <c r="H58" t="s">
        <v>15</v>
      </c>
      <c r="I58" t="s">
        <v>16</v>
      </c>
      <c r="J58" t="s">
        <v>166</v>
      </c>
      <c r="K58" t="str">
        <f>VLOOKUP(data[[#This Row],[Desa/Kelurahan]],ds[],2,0)</f>
        <v>63.11.05.2004</v>
      </c>
      <c r="L58" t="s">
        <v>407</v>
      </c>
      <c r="M58" t="s">
        <v>165</v>
      </c>
      <c r="N58" t="str">
        <f>VLOOKUP(data[[#This Row],[Desa/Kelurahan]],ds[],4,0)</f>
        <v>63.11.05</v>
      </c>
      <c r="O58" t="str">
        <f>VLOOKUP(data[[#This Row],[Desa/Kelurahan]],ds[],5,0)</f>
        <v>Lampihong</v>
      </c>
      <c r="P58" t="s">
        <v>18</v>
      </c>
    </row>
    <row r="59" spans="1:16" x14ac:dyDescent="0.3">
      <c r="A59" s="2">
        <v>2024</v>
      </c>
      <c r="B59" s="2">
        <v>2</v>
      </c>
      <c r="C59" t="s">
        <v>12</v>
      </c>
      <c r="D59" t="s">
        <v>13</v>
      </c>
      <c r="E59" t="s">
        <v>167</v>
      </c>
      <c r="F59" s="1">
        <f>IF(data[[#This Row],[Jenis]]="BSI",1,2)</f>
        <v>2</v>
      </c>
      <c r="G59" s="1" t="str">
        <f>IF(data[[#This Row],[Kode Bank Sampah]]=2,"Bank Sampah Unit (BSU)","Bank Sampah Induk (BSI)")</f>
        <v>Bank Sampah Unit (BSU)</v>
      </c>
      <c r="H59" t="s">
        <v>15</v>
      </c>
      <c r="I59" t="s">
        <v>16</v>
      </c>
      <c r="J59" t="s">
        <v>168</v>
      </c>
      <c r="K59" t="str">
        <f>VLOOKUP(data[[#This Row],[Desa/Kelurahan]],ds[],2,0)</f>
        <v>63.11.07.2008</v>
      </c>
      <c r="L59" t="s">
        <v>504</v>
      </c>
      <c r="N59" t="str">
        <f>VLOOKUP(data[[#This Row],[Desa/Kelurahan]],ds[],4,0)</f>
        <v>63.11.07</v>
      </c>
      <c r="O59" t="str">
        <f>VLOOKUP(data[[#This Row],[Desa/Kelurahan]],ds[],5,0)</f>
        <v>Paringin Selatan</v>
      </c>
      <c r="P59" t="s">
        <v>18</v>
      </c>
    </row>
    <row r="60" spans="1:16" x14ac:dyDescent="0.3">
      <c r="A60" s="2">
        <v>2024</v>
      </c>
      <c r="B60" s="2">
        <v>2</v>
      </c>
      <c r="C60" t="s">
        <v>12</v>
      </c>
      <c r="D60" t="s">
        <v>13</v>
      </c>
      <c r="E60" t="s">
        <v>169</v>
      </c>
      <c r="F60" s="1">
        <f>IF(data[[#This Row],[Jenis]]="BSI",1,2)</f>
        <v>2</v>
      </c>
      <c r="G60" s="1" t="str">
        <f>IF(data[[#This Row],[Kode Bank Sampah]]=2,"Bank Sampah Unit (BSU)","Bank Sampah Induk (BSI)")</f>
        <v>Bank Sampah Unit (BSU)</v>
      </c>
      <c r="H60" t="s">
        <v>15</v>
      </c>
      <c r="I60" t="s">
        <v>16</v>
      </c>
      <c r="J60" t="s">
        <v>170</v>
      </c>
      <c r="K60" t="str">
        <f>VLOOKUP(data[[#This Row],[Desa/Kelurahan]],ds[],2,0)</f>
        <v>63.11.06.2017</v>
      </c>
      <c r="L60" t="s">
        <v>478</v>
      </c>
      <c r="M60" t="s">
        <v>171</v>
      </c>
      <c r="N60" t="str">
        <f>VLOOKUP(data[[#This Row],[Desa/Kelurahan]],ds[],4,0)</f>
        <v>63.11.06</v>
      </c>
      <c r="O60" t="str">
        <f>VLOOKUP(data[[#This Row],[Desa/Kelurahan]],ds[],5,0)</f>
        <v>Paringin</v>
      </c>
      <c r="P60" t="s">
        <v>18</v>
      </c>
    </row>
    <row r="61" spans="1:16" x14ac:dyDescent="0.3">
      <c r="A61" s="2">
        <v>2024</v>
      </c>
      <c r="B61" s="2">
        <v>2</v>
      </c>
      <c r="C61" t="s">
        <v>12</v>
      </c>
      <c r="D61" t="s">
        <v>13</v>
      </c>
      <c r="E61" t="s">
        <v>172</v>
      </c>
      <c r="F61" s="1">
        <f>IF(data[[#This Row],[Jenis]]="BSI",1,2)</f>
        <v>2</v>
      </c>
      <c r="G61" s="1" t="str">
        <f>IF(data[[#This Row],[Kode Bank Sampah]]=2,"Bank Sampah Unit (BSU)","Bank Sampah Induk (BSI)")</f>
        <v>Bank Sampah Unit (BSU)</v>
      </c>
      <c r="H61" t="s">
        <v>15</v>
      </c>
      <c r="I61" t="s">
        <v>16</v>
      </c>
      <c r="J61" t="s">
        <v>173</v>
      </c>
      <c r="K61" t="str">
        <f>VLOOKUP(data[[#This Row],[Desa/Kelurahan]],ds[],2,0)</f>
        <v>63.11.02.2018</v>
      </c>
      <c r="L61" t="s">
        <v>293</v>
      </c>
      <c r="N61" t="str">
        <f>VLOOKUP(data[[#This Row],[Desa/Kelurahan]],ds[],4,0)</f>
        <v>63.11.02</v>
      </c>
      <c r="O61" t="str">
        <f>VLOOKUP(data[[#This Row],[Desa/Kelurahan]],ds[],5,0)</f>
        <v>Halong</v>
      </c>
      <c r="P61" t="s">
        <v>18</v>
      </c>
    </row>
    <row r="62" spans="1:16" x14ac:dyDescent="0.3">
      <c r="A62" s="2">
        <v>2024</v>
      </c>
      <c r="B62" s="2">
        <v>2</v>
      </c>
      <c r="C62" t="s">
        <v>12</v>
      </c>
      <c r="D62" t="s">
        <v>13</v>
      </c>
      <c r="E62" t="s">
        <v>174</v>
      </c>
      <c r="F62" s="1">
        <f>IF(data[[#This Row],[Jenis]]="BSI",1,2)</f>
        <v>2</v>
      </c>
      <c r="G62" s="1" t="str">
        <f>IF(data[[#This Row],[Kode Bank Sampah]]=2,"Bank Sampah Unit (BSU)","Bank Sampah Induk (BSI)")</f>
        <v>Bank Sampah Unit (BSU)</v>
      </c>
      <c r="H62" t="s">
        <v>15</v>
      </c>
      <c r="I62" t="s">
        <v>16</v>
      </c>
      <c r="J62" t="s">
        <v>175</v>
      </c>
      <c r="K62" t="str">
        <f>VLOOKUP(data[[#This Row],[Desa/Kelurahan]],ds[],2,0)</f>
        <v>63.11.07.2012</v>
      </c>
      <c r="L62" t="s">
        <v>512</v>
      </c>
      <c r="M62" t="s">
        <v>176</v>
      </c>
      <c r="N62" t="str">
        <f>VLOOKUP(data[[#This Row],[Desa/Kelurahan]],ds[],4,0)</f>
        <v>63.11.07</v>
      </c>
      <c r="O62" t="str">
        <f>VLOOKUP(data[[#This Row],[Desa/Kelurahan]],ds[],5,0)</f>
        <v>Paringin Selatan</v>
      </c>
      <c r="P62" t="s">
        <v>18</v>
      </c>
    </row>
    <row r="63" spans="1:16" x14ac:dyDescent="0.3">
      <c r="A63" s="2">
        <v>2024</v>
      </c>
      <c r="B63" s="2">
        <v>2</v>
      </c>
      <c r="C63" t="s">
        <v>12</v>
      </c>
      <c r="D63" t="s">
        <v>13</v>
      </c>
      <c r="E63" t="s">
        <v>177</v>
      </c>
      <c r="F63" s="1">
        <f>IF(data[[#This Row],[Jenis]]="BSI",1,2)</f>
        <v>2</v>
      </c>
      <c r="G63" s="1" t="str">
        <f>IF(data[[#This Row],[Kode Bank Sampah]]=2,"Bank Sampah Unit (BSU)","Bank Sampah Induk (BSI)")</f>
        <v>Bank Sampah Unit (BSU)</v>
      </c>
      <c r="H63" t="s">
        <v>15</v>
      </c>
      <c r="I63" t="s">
        <v>16</v>
      </c>
      <c r="J63" t="s">
        <v>178</v>
      </c>
      <c r="K63" t="str">
        <f>VLOOKUP(data[[#This Row],[Desa/Kelurahan]],ds[],2,0)</f>
        <v>63.11.01.2014</v>
      </c>
      <c r="L63" t="s">
        <v>246</v>
      </c>
      <c r="N63" t="str">
        <f>VLOOKUP(data[[#This Row],[Desa/Kelurahan]],ds[],4,0)</f>
        <v>63.11.01</v>
      </c>
      <c r="O63" t="str">
        <f>VLOOKUP(data[[#This Row],[Desa/Kelurahan]],ds[],5,0)</f>
        <v>Juai</v>
      </c>
      <c r="P63" t="s">
        <v>18</v>
      </c>
    </row>
    <row r="64" spans="1:16" x14ac:dyDescent="0.3">
      <c r="A64" s="2">
        <v>2024</v>
      </c>
      <c r="B64" s="2">
        <v>2</v>
      </c>
      <c r="C64" t="s">
        <v>12</v>
      </c>
      <c r="D64" t="s">
        <v>13</v>
      </c>
      <c r="E64" t="s">
        <v>179</v>
      </c>
      <c r="F64" s="1">
        <f>IF(data[[#This Row],[Jenis]]="BSI",1,2)</f>
        <v>2</v>
      </c>
      <c r="G64" s="1" t="str">
        <f>IF(data[[#This Row],[Kode Bank Sampah]]=2,"Bank Sampah Unit (BSU)","Bank Sampah Induk (BSI)")</f>
        <v>Bank Sampah Unit (BSU)</v>
      </c>
      <c r="H64" t="s">
        <v>15</v>
      </c>
      <c r="I64" t="s">
        <v>16</v>
      </c>
      <c r="J64" t="s">
        <v>180</v>
      </c>
      <c r="K64" t="str">
        <f>VLOOKUP(data[[#This Row],[Desa/Kelurahan]],ds[],2,0)</f>
        <v>63.11.06.2009</v>
      </c>
      <c r="L64" t="s">
        <v>468</v>
      </c>
      <c r="M64" t="s">
        <v>181</v>
      </c>
      <c r="N64" t="str">
        <f>VLOOKUP(data[[#This Row],[Desa/Kelurahan]],ds[],4,0)</f>
        <v>63.11.06</v>
      </c>
      <c r="O64" t="str">
        <f>VLOOKUP(data[[#This Row],[Desa/Kelurahan]],ds[],5,0)</f>
        <v>Paringin</v>
      </c>
      <c r="P64" t="s">
        <v>18</v>
      </c>
    </row>
    <row r="65" spans="1:16" x14ac:dyDescent="0.3">
      <c r="A65" s="2">
        <v>2024</v>
      </c>
      <c r="B65" s="2">
        <v>2</v>
      </c>
      <c r="C65" t="s">
        <v>12</v>
      </c>
      <c r="D65" t="s">
        <v>13</v>
      </c>
      <c r="E65" t="s">
        <v>182</v>
      </c>
      <c r="F65" s="1">
        <f>IF(data[[#This Row],[Jenis]]="BSI",1,2)</f>
        <v>2</v>
      </c>
      <c r="G65" s="1" t="str">
        <f>IF(data[[#This Row],[Kode Bank Sampah]]=2,"Bank Sampah Unit (BSU)","Bank Sampah Induk (BSI)")</f>
        <v>Bank Sampah Unit (BSU)</v>
      </c>
      <c r="H65" t="s">
        <v>15</v>
      </c>
      <c r="I65" t="s">
        <v>16</v>
      </c>
      <c r="J65" t="s">
        <v>183</v>
      </c>
      <c r="K65" t="str">
        <f>VLOOKUP(data[[#This Row],[Desa/Kelurahan]],ds[],2,0)</f>
        <v>63.11.02.2008</v>
      </c>
      <c r="L65" t="s">
        <v>273</v>
      </c>
      <c r="N65" t="str">
        <f>VLOOKUP(data[[#This Row],[Desa/Kelurahan]],ds[],4,0)</f>
        <v>63.11.02</v>
      </c>
      <c r="O65" t="str">
        <f>VLOOKUP(data[[#This Row],[Desa/Kelurahan]],ds[],5,0)</f>
        <v>Halong</v>
      </c>
      <c r="P65" t="s">
        <v>18</v>
      </c>
    </row>
    <row r="66" spans="1:16" x14ac:dyDescent="0.3">
      <c r="A66" s="2">
        <v>2024</v>
      </c>
      <c r="B66" s="2">
        <v>2</v>
      </c>
      <c r="C66" t="s">
        <v>12</v>
      </c>
      <c r="D66" t="s">
        <v>13</v>
      </c>
      <c r="E66" t="s">
        <v>184</v>
      </c>
      <c r="F66" s="1">
        <f>IF(data[[#This Row],[Jenis]]="BSI",1,2)</f>
        <v>2</v>
      </c>
      <c r="G66" s="1" t="str">
        <f>IF(data[[#This Row],[Kode Bank Sampah]]=2,"Bank Sampah Unit (BSU)","Bank Sampah Induk (BSI)")</f>
        <v>Bank Sampah Unit (BSU)</v>
      </c>
      <c r="H66" t="s">
        <v>15</v>
      </c>
      <c r="I66" t="s">
        <v>16</v>
      </c>
      <c r="J66" t="s">
        <v>185</v>
      </c>
      <c r="K66" t="str">
        <f>VLOOKUP(data[[#This Row],[Desa/Kelurahan]],ds[],2,0)</f>
        <v>63.11.05.2012</v>
      </c>
      <c r="L66" t="s">
        <v>423</v>
      </c>
      <c r="M66" t="s">
        <v>184</v>
      </c>
      <c r="N66" t="str">
        <f>VLOOKUP(data[[#This Row],[Desa/Kelurahan]],ds[],4,0)</f>
        <v>63.11.05</v>
      </c>
      <c r="O66" t="str">
        <f>VLOOKUP(data[[#This Row],[Desa/Kelurahan]],ds[],5,0)</f>
        <v>Lampihong</v>
      </c>
      <c r="P66" t="s">
        <v>18</v>
      </c>
    </row>
    <row r="67" spans="1:16" x14ac:dyDescent="0.3">
      <c r="A67" s="2">
        <v>2024</v>
      </c>
      <c r="B67" s="2">
        <v>2</v>
      </c>
      <c r="C67" t="s">
        <v>12</v>
      </c>
      <c r="D67" t="s">
        <v>13</v>
      </c>
      <c r="E67" t="s">
        <v>186</v>
      </c>
      <c r="F67" s="1">
        <f>IF(data[[#This Row],[Jenis]]="BSI",1,2)</f>
        <v>2</v>
      </c>
      <c r="G67" s="1" t="str">
        <f>IF(data[[#This Row],[Kode Bank Sampah]]=2,"Bank Sampah Unit (BSU)","Bank Sampah Induk (BSI)")</f>
        <v>Bank Sampah Unit (BSU)</v>
      </c>
      <c r="H67" t="s">
        <v>15</v>
      </c>
      <c r="I67" t="s">
        <v>16</v>
      </c>
      <c r="J67" t="s">
        <v>187</v>
      </c>
      <c r="K67" t="str">
        <f>VLOOKUP(data[[#This Row],[Desa/Kelurahan]],ds[],2,0)</f>
        <v>63.11.06.1019</v>
      </c>
      <c r="L67" t="s">
        <v>188</v>
      </c>
      <c r="M67" t="s">
        <v>188</v>
      </c>
      <c r="N67" t="str">
        <f>VLOOKUP(data[[#This Row],[Desa/Kelurahan]],ds[],4,0)</f>
        <v>63.11.06</v>
      </c>
      <c r="O67" t="str">
        <f>VLOOKUP(data[[#This Row],[Desa/Kelurahan]],ds[],5,0)</f>
        <v>Paringin</v>
      </c>
      <c r="P67" t="s">
        <v>40</v>
      </c>
    </row>
    <row r="68" spans="1:16" x14ac:dyDescent="0.3">
      <c r="A68" s="2">
        <v>2024</v>
      </c>
      <c r="B68" s="2">
        <v>2</v>
      </c>
      <c r="C68" t="s">
        <v>12</v>
      </c>
      <c r="D68" t="s">
        <v>13</v>
      </c>
      <c r="E68" t="s">
        <v>190</v>
      </c>
      <c r="F68" s="1">
        <f>IF(data[[#This Row],[Jenis]]="BSI",1,2)</f>
        <v>2</v>
      </c>
      <c r="G68" s="1" t="str">
        <f>IF(data[[#This Row],[Kode Bank Sampah]]=2,"Bank Sampah Unit (BSU)","Bank Sampah Induk (BSI)")</f>
        <v>Bank Sampah Unit (BSU)</v>
      </c>
      <c r="H68" t="s">
        <v>15</v>
      </c>
      <c r="I68" t="s">
        <v>16</v>
      </c>
      <c r="J68" t="s">
        <v>191</v>
      </c>
      <c r="K68" t="str">
        <f>VLOOKUP(data[[#This Row],[Desa/Kelurahan]],ds[],2,0)</f>
        <v>63.11.07.2003</v>
      </c>
      <c r="L68" t="s">
        <v>495</v>
      </c>
      <c r="N68" t="str">
        <f>VLOOKUP(data[[#This Row],[Desa/Kelurahan]],ds[],4,0)</f>
        <v>63.11.07</v>
      </c>
      <c r="O68" t="str">
        <f>VLOOKUP(data[[#This Row],[Desa/Kelurahan]],ds[],5,0)</f>
        <v>Paringin Selatan</v>
      </c>
      <c r="P68" t="s">
        <v>18</v>
      </c>
    </row>
    <row r="69" spans="1:16" x14ac:dyDescent="0.3">
      <c r="A69" s="2">
        <v>2024</v>
      </c>
      <c r="B69" s="2">
        <v>2</v>
      </c>
      <c r="C69" t="s">
        <v>12</v>
      </c>
      <c r="D69" t="s">
        <v>13</v>
      </c>
      <c r="E69" t="s">
        <v>192</v>
      </c>
      <c r="F69" s="1">
        <f>IF(data[[#This Row],[Jenis]]="BSI",1,2)</f>
        <v>2</v>
      </c>
      <c r="G69" s="1" t="str">
        <f>IF(data[[#This Row],[Kode Bank Sampah]]=2,"Bank Sampah Unit (BSU)","Bank Sampah Induk (BSI)")</f>
        <v>Bank Sampah Unit (BSU)</v>
      </c>
      <c r="H69" t="s">
        <v>15</v>
      </c>
      <c r="I69" t="s">
        <v>16</v>
      </c>
      <c r="J69" t="s">
        <v>193</v>
      </c>
      <c r="K69" t="str">
        <f>VLOOKUP(data[[#This Row],[Desa/Kelurahan]],ds[],2,0)</f>
        <v>63.11.07.2009</v>
      </c>
      <c r="L69" t="s">
        <v>506</v>
      </c>
      <c r="M69" t="s">
        <v>194</v>
      </c>
      <c r="N69" t="str">
        <f>VLOOKUP(data[[#This Row],[Desa/Kelurahan]],ds[],4,0)</f>
        <v>63.11.07</v>
      </c>
      <c r="O69" t="str">
        <f>VLOOKUP(data[[#This Row],[Desa/Kelurahan]],ds[],5,0)</f>
        <v>Paringin Selatan</v>
      </c>
      <c r="P69" t="s">
        <v>18</v>
      </c>
    </row>
    <row r="70" spans="1:16" x14ac:dyDescent="0.3">
      <c r="A70" s="2">
        <v>2024</v>
      </c>
      <c r="B70" s="2">
        <v>2</v>
      </c>
      <c r="C70" t="s">
        <v>12</v>
      </c>
      <c r="D70" t="s">
        <v>13</v>
      </c>
      <c r="E70" t="s">
        <v>195</v>
      </c>
      <c r="F70" s="1">
        <f>IF(data[[#This Row],[Jenis]]="BSI",1,2)</f>
        <v>2</v>
      </c>
      <c r="G70" s="1" t="str">
        <f>IF(data[[#This Row],[Kode Bank Sampah]]=2,"Bank Sampah Unit (BSU)","Bank Sampah Induk (BSI)")</f>
        <v>Bank Sampah Unit (BSU)</v>
      </c>
      <c r="H70" t="s">
        <v>15</v>
      </c>
      <c r="I70" t="s">
        <v>16</v>
      </c>
      <c r="J70" t="s">
        <v>196</v>
      </c>
      <c r="K70" t="str">
        <f>VLOOKUP(data[[#This Row],[Desa/Kelurahan]],ds[],2,0)</f>
        <v>63.11.07.1001</v>
      </c>
      <c r="L70" t="s">
        <v>488</v>
      </c>
      <c r="M70" t="s">
        <v>130</v>
      </c>
      <c r="N70" t="str">
        <f>VLOOKUP(data[[#This Row],[Desa/Kelurahan]],ds[],4,0)</f>
        <v>63.11.07</v>
      </c>
      <c r="O70" t="str">
        <f>VLOOKUP(data[[#This Row],[Desa/Kelurahan]],ds[],5,0)</f>
        <v>Paringin Selatan</v>
      </c>
      <c r="P70" t="s">
        <v>40</v>
      </c>
    </row>
    <row r="71" spans="1:16" x14ac:dyDescent="0.3">
      <c r="A71" s="2">
        <v>2024</v>
      </c>
      <c r="B71" s="2">
        <v>2</v>
      </c>
      <c r="C71" t="s">
        <v>12</v>
      </c>
      <c r="D71" t="s">
        <v>13</v>
      </c>
      <c r="E71" t="s">
        <v>197</v>
      </c>
      <c r="F71" s="1">
        <f>IF(data[[#This Row],[Jenis]]="BSI",1,2)</f>
        <v>2</v>
      </c>
      <c r="G71" s="1" t="str">
        <f>IF(data[[#This Row],[Kode Bank Sampah]]=2,"Bank Sampah Unit (BSU)","Bank Sampah Induk (BSI)")</f>
        <v>Bank Sampah Unit (BSU)</v>
      </c>
      <c r="H71" t="s">
        <v>15</v>
      </c>
      <c r="I71" t="s">
        <v>16</v>
      </c>
      <c r="J71" t="s">
        <v>198</v>
      </c>
      <c r="K71" t="str">
        <f>VLOOKUP(data[[#This Row],[Desa/Kelurahan]],ds[],2,0)</f>
        <v>63.11.01.2011</v>
      </c>
      <c r="L71" t="s">
        <v>240</v>
      </c>
      <c r="N71" t="str">
        <f>VLOOKUP(data[[#This Row],[Desa/Kelurahan]],ds[],4,0)</f>
        <v>63.11.01</v>
      </c>
      <c r="O71" t="str">
        <f>VLOOKUP(data[[#This Row],[Desa/Kelurahan]],ds[],5,0)</f>
        <v>Juai</v>
      </c>
      <c r="P71" t="s">
        <v>18</v>
      </c>
    </row>
    <row r="72" spans="1:16" x14ac:dyDescent="0.3">
      <c r="A72" s="2">
        <v>2024</v>
      </c>
      <c r="B72" s="2">
        <v>2</v>
      </c>
      <c r="C72" t="s">
        <v>12</v>
      </c>
      <c r="D72" t="s">
        <v>13</v>
      </c>
      <c r="E72" t="s">
        <v>199</v>
      </c>
      <c r="F72" s="1">
        <f>IF(data[[#This Row],[Jenis]]="BSI",1,2)</f>
        <v>2</v>
      </c>
      <c r="G72" s="1" t="str">
        <f>IF(data[[#This Row],[Kode Bank Sampah]]=2,"Bank Sampah Unit (BSU)","Bank Sampah Induk (BSI)")</f>
        <v>Bank Sampah Unit (BSU)</v>
      </c>
      <c r="H72" t="s">
        <v>15</v>
      </c>
      <c r="I72" t="s">
        <v>16</v>
      </c>
      <c r="J72" t="s">
        <v>200</v>
      </c>
      <c r="K72" t="str">
        <f>VLOOKUP(data[[#This Row],[Desa/Kelurahan]],ds[],2,0)</f>
        <v>63.11.06.2012</v>
      </c>
      <c r="L72" t="s">
        <v>470</v>
      </c>
      <c r="M72" t="s">
        <v>199</v>
      </c>
      <c r="N72" t="str">
        <f>VLOOKUP(data[[#This Row],[Desa/Kelurahan]],ds[],4,0)</f>
        <v>63.11.06</v>
      </c>
      <c r="O72" t="str">
        <f>VLOOKUP(data[[#This Row],[Desa/Kelurahan]],ds[],5,0)</f>
        <v>Paringin</v>
      </c>
      <c r="P72" t="s">
        <v>40</v>
      </c>
    </row>
    <row r="73" spans="1:16" x14ac:dyDescent="0.3">
      <c r="A73" s="2">
        <v>2024</v>
      </c>
      <c r="B73" s="2">
        <v>2</v>
      </c>
      <c r="C73" t="s">
        <v>12</v>
      </c>
      <c r="D73" t="s">
        <v>13</v>
      </c>
      <c r="E73" t="s">
        <v>201</v>
      </c>
      <c r="F73" s="1">
        <f>IF(data[[#This Row],[Jenis]]="BSI",1,2)</f>
        <v>2</v>
      </c>
      <c r="G73" s="1" t="str">
        <f>IF(data[[#This Row],[Kode Bank Sampah]]=2,"Bank Sampah Unit (BSU)","Bank Sampah Induk (BSI)")</f>
        <v>Bank Sampah Unit (BSU)</v>
      </c>
      <c r="H73" t="s">
        <v>15</v>
      </c>
      <c r="I73" t="s">
        <v>16</v>
      </c>
      <c r="J73" t="s">
        <v>202</v>
      </c>
      <c r="K73" t="str">
        <f>VLOOKUP(data[[#This Row],[Desa/Kelurahan]],ds[],2,0)</f>
        <v>63.11.04.2006</v>
      </c>
      <c r="L73" t="s">
        <v>373</v>
      </c>
      <c r="M73" t="s">
        <v>203</v>
      </c>
      <c r="N73" t="str">
        <f>VLOOKUP(data[[#This Row],[Desa/Kelurahan]],ds[],4,0)</f>
        <v>63.11.04</v>
      </c>
      <c r="O73" t="str">
        <f>VLOOKUP(data[[#This Row],[Desa/Kelurahan]],ds[],5,0)</f>
        <v>Batu Mandi</v>
      </c>
      <c r="P73" t="s">
        <v>40</v>
      </c>
    </row>
    <row r="74" spans="1:16" x14ac:dyDescent="0.3">
      <c r="A74" s="2">
        <v>2024</v>
      </c>
      <c r="B74" s="2">
        <v>2</v>
      </c>
      <c r="C74" t="s">
        <v>12</v>
      </c>
      <c r="D74" t="s">
        <v>13</v>
      </c>
      <c r="E74" t="s">
        <v>561</v>
      </c>
      <c r="F74" s="1">
        <f>IF(data[[#This Row],[Jenis]]="BSI",1,2)</f>
        <v>1</v>
      </c>
      <c r="G74" s="1" t="str">
        <f>IF(data[[#This Row],[Kode Bank Sampah]]=2,"Bank Sampah Unit (BSU)","Bank Sampah Induk (BSI)")</f>
        <v>Bank Sampah Induk (BSI)</v>
      </c>
      <c r="H74" t="s">
        <v>562</v>
      </c>
      <c r="I74" t="s">
        <v>16</v>
      </c>
      <c r="J74" t="s">
        <v>563</v>
      </c>
      <c r="K74" s="6" t="str">
        <f>VLOOKUP(data[[#This Row],[Desa/Kelurahan]],ds[],2,0)</f>
        <v>63.11.07.1001</v>
      </c>
      <c r="L74" s="9" t="s">
        <v>488</v>
      </c>
      <c r="N74" s="6" t="str">
        <f>VLOOKUP(data[[#This Row],[Desa/Kelurahan]],ds[],4,0)</f>
        <v>63.11.07</v>
      </c>
      <c r="O74" s="6" t="str">
        <f>VLOOKUP(data[[#This Row],[Desa/Kelurahan]],ds[],5,0)</f>
        <v>Paringin Selatan</v>
      </c>
      <c r="P74" t="s">
        <v>564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41BC9-B4BC-4CAC-9160-0E70E2BC96F0}">
  <dimension ref="C1:I14"/>
  <sheetViews>
    <sheetView tabSelected="1" workbookViewId="0">
      <selection activeCell="F21" sqref="F21"/>
    </sheetView>
  </sheetViews>
  <sheetFormatPr defaultRowHeight="13.8" x14ac:dyDescent="0.25"/>
  <cols>
    <col min="1" max="3" width="8.88671875" style="15"/>
    <col min="4" max="4" width="11.77734375" style="15" customWidth="1"/>
    <col min="5" max="5" width="18" style="16" customWidth="1"/>
    <col min="6" max="7" width="15.6640625" style="16" customWidth="1"/>
    <col min="8" max="8" width="15.6640625" style="15" customWidth="1"/>
    <col min="9" max="9" width="10.5546875" style="15" bestFit="1" customWidth="1"/>
    <col min="10" max="10" width="20.5546875" style="15" bestFit="1" customWidth="1"/>
    <col min="11" max="16384" width="8.88671875" style="15"/>
  </cols>
  <sheetData>
    <row r="1" spans="3:9" x14ac:dyDescent="0.25">
      <c r="C1" s="22"/>
      <c r="D1" s="22"/>
      <c r="E1" s="23"/>
      <c r="F1" s="23"/>
      <c r="G1" s="23"/>
      <c r="H1" s="22"/>
      <c r="I1" s="22"/>
    </row>
    <row r="2" spans="3:9" ht="30" customHeight="1" x14ac:dyDescent="0.25">
      <c r="C2" s="22"/>
      <c r="D2" s="24" t="s">
        <v>587</v>
      </c>
      <c r="E2" s="24"/>
      <c r="F2" s="24"/>
      <c r="G2" s="24"/>
      <c r="H2" s="24"/>
      <c r="I2" s="22"/>
    </row>
    <row r="3" spans="3:9" x14ac:dyDescent="0.25">
      <c r="C3" s="22"/>
      <c r="D3" s="22"/>
      <c r="E3" s="22"/>
      <c r="F3" s="22"/>
      <c r="G3" s="22"/>
      <c r="H3" s="22"/>
      <c r="I3" s="22"/>
    </row>
    <row r="4" spans="3:9" ht="27.6" x14ac:dyDescent="0.25">
      <c r="C4" s="22"/>
      <c r="D4" s="17" t="s">
        <v>207</v>
      </c>
      <c r="E4" s="17" t="s">
        <v>10</v>
      </c>
      <c r="F4" s="18" t="s">
        <v>570</v>
      </c>
      <c r="G4" s="18" t="s">
        <v>568</v>
      </c>
      <c r="H4" s="17" t="s">
        <v>586</v>
      </c>
      <c r="I4" s="22"/>
    </row>
    <row r="5" spans="3:9" x14ac:dyDescent="0.25">
      <c r="C5" s="22"/>
      <c r="D5" s="21" t="s">
        <v>216</v>
      </c>
      <c r="E5" s="19" t="s">
        <v>217</v>
      </c>
      <c r="F5" s="20"/>
      <c r="G5" s="20">
        <v>10</v>
      </c>
      <c r="H5" s="20">
        <v>10</v>
      </c>
      <c r="I5" s="22"/>
    </row>
    <row r="6" spans="3:9" x14ac:dyDescent="0.25">
      <c r="C6" s="22"/>
      <c r="D6" s="21" t="s">
        <v>263</v>
      </c>
      <c r="E6" s="19" t="s">
        <v>264</v>
      </c>
      <c r="F6" s="20"/>
      <c r="G6" s="20">
        <v>4</v>
      </c>
      <c r="H6" s="20">
        <v>4</v>
      </c>
      <c r="I6" s="22"/>
    </row>
    <row r="7" spans="3:9" x14ac:dyDescent="0.25">
      <c r="C7" s="22"/>
      <c r="D7" s="21" t="s">
        <v>315</v>
      </c>
      <c r="E7" s="19" t="s">
        <v>316</v>
      </c>
      <c r="F7" s="20"/>
      <c r="G7" s="20">
        <v>4</v>
      </c>
      <c r="H7" s="20">
        <v>4</v>
      </c>
      <c r="I7" s="22"/>
    </row>
    <row r="8" spans="3:9" x14ac:dyDescent="0.25">
      <c r="C8" s="22"/>
      <c r="D8" s="21" t="s">
        <v>362</v>
      </c>
      <c r="E8" s="19" t="s">
        <v>363</v>
      </c>
      <c r="F8" s="20"/>
      <c r="G8" s="20">
        <v>7</v>
      </c>
      <c r="H8" s="20">
        <v>7</v>
      </c>
      <c r="I8" s="22"/>
    </row>
    <row r="9" spans="3:9" x14ac:dyDescent="0.25">
      <c r="C9" s="22"/>
      <c r="D9" s="21" t="s">
        <v>400</v>
      </c>
      <c r="E9" s="19" t="s">
        <v>401</v>
      </c>
      <c r="F9" s="20"/>
      <c r="G9" s="20">
        <v>21</v>
      </c>
      <c r="H9" s="20">
        <v>21</v>
      </c>
      <c r="I9" s="22"/>
    </row>
    <row r="10" spans="3:9" x14ac:dyDescent="0.25">
      <c r="C10" s="22"/>
      <c r="D10" s="21" t="s">
        <v>455</v>
      </c>
      <c r="E10" s="19" t="s">
        <v>189</v>
      </c>
      <c r="F10" s="20"/>
      <c r="G10" s="20">
        <v>11</v>
      </c>
      <c r="H10" s="20">
        <v>11</v>
      </c>
      <c r="I10" s="22"/>
    </row>
    <row r="11" spans="3:9" ht="14.4" thickBot="1" x14ac:dyDescent="0.3">
      <c r="C11" s="22"/>
      <c r="D11" s="21" t="s">
        <v>489</v>
      </c>
      <c r="E11" s="19" t="s">
        <v>490</v>
      </c>
      <c r="F11" s="20">
        <v>1</v>
      </c>
      <c r="G11" s="20">
        <v>14</v>
      </c>
      <c r="H11" s="20">
        <v>15</v>
      </c>
      <c r="I11" s="22"/>
    </row>
    <row r="12" spans="3:9" ht="15" customHeight="1" thickTop="1" x14ac:dyDescent="0.25">
      <c r="C12" s="22"/>
      <c r="D12" s="25" t="s">
        <v>586</v>
      </c>
      <c r="E12" s="25"/>
      <c r="F12" s="26">
        <v>1</v>
      </c>
      <c r="G12" s="26">
        <v>71</v>
      </c>
      <c r="H12" s="26">
        <v>72</v>
      </c>
      <c r="I12" s="22"/>
    </row>
    <row r="13" spans="3:9" x14ac:dyDescent="0.25">
      <c r="C13" s="22"/>
      <c r="D13" s="22"/>
      <c r="E13" s="23"/>
      <c r="F13" s="23"/>
      <c r="G13" s="23"/>
      <c r="H13" s="22"/>
      <c r="I13" s="22"/>
    </row>
    <row r="14" spans="3:9" x14ac:dyDescent="0.25">
      <c r="C14" s="22"/>
      <c r="D14" s="22"/>
      <c r="E14" s="23"/>
      <c r="F14" s="23"/>
      <c r="G14" s="23"/>
      <c r="H14" s="22"/>
      <c r="I14" s="22"/>
    </row>
  </sheetData>
  <mergeCells count="2">
    <mergeCell ref="D12:E12"/>
    <mergeCell ref="D2:H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A6464-58C1-453A-A422-B9BE505F64AE}">
  <dimension ref="A1:H8"/>
  <sheetViews>
    <sheetView topLeftCell="A3" zoomScale="80" zoomScaleNormal="80" workbookViewId="0">
      <selection activeCell="B9" sqref="B9"/>
    </sheetView>
  </sheetViews>
  <sheetFormatPr defaultRowHeight="14.4" x14ac:dyDescent="0.3"/>
  <cols>
    <col min="1" max="1" width="5.5546875" style="8" customWidth="1"/>
    <col min="2" max="3" width="29.5546875" style="7" customWidth="1"/>
    <col min="4" max="4" width="50.5546875" style="7" customWidth="1"/>
    <col min="5" max="5" width="31.5546875" style="7" customWidth="1"/>
    <col min="6" max="6" width="19.5546875" style="7" customWidth="1"/>
    <col min="7" max="7" width="30.44140625" style="7" customWidth="1"/>
    <col min="8" max="16384" width="8.88671875" style="7"/>
  </cols>
  <sheetData>
    <row r="1" spans="1:8" s="12" customFormat="1" x14ac:dyDescent="0.3">
      <c r="A1" s="11" t="s">
        <v>550</v>
      </c>
      <c r="B1" s="12" t="s">
        <v>551</v>
      </c>
      <c r="C1" s="13" t="s">
        <v>574</v>
      </c>
      <c r="D1" s="13" t="s">
        <v>553</v>
      </c>
      <c r="E1" s="13" t="s">
        <v>554</v>
      </c>
      <c r="F1" s="13" t="s">
        <v>557</v>
      </c>
      <c r="G1" s="13" t="s">
        <v>560</v>
      </c>
      <c r="H1" s="13" t="s">
        <v>571</v>
      </c>
    </row>
    <row r="2" spans="1:8" ht="172.8" x14ac:dyDescent="0.3">
      <c r="A2" s="8">
        <v>1</v>
      </c>
      <c r="B2" s="7" t="s">
        <v>552</v>
      </c>
      <c r="C2" s="10" t="s">
        <v>575</v>
      </c>
      <c r="D2" s="10" t="s">
        <v>555</v>
      </c>
      <c r="E2" s="10" t="s">
        <v>556</v>
      </c>
      <c r="F2" s="10" t="s">
        <v>558</v>
      </c>
      <c r="G2" s="10" t="s">
        <v>559</v>
      </c>
      <c r="H2" s="10" t="s">
        <v>572</v>
      </c>
    </row>
    <row r="3" spans="1:8" ht="72" x14ac:dyDescent="0.3">
      <c r="A3" s="8">
        <v>3</v>
      </c>
      <c r="B3" s="10" t="s">
        <v>568</v>
      </c>
      <c r="C3" s="10" t="s">
        <v>15</v>
      </c>
      <c r="D3" s="7" t="s">
        <v>565</v>
      </c>
      <c r="E3" s="7" t="s">
        <v>566</v>
      </c>
      <c r="H3" s="10" t="s">
        <v>572</v>
      </c>
    </row>
    <row r="4" spans="1:8" ht="72" x14ac:dyDescent="0.3">
      <c r="B4" s="10" t="s">
        <v>570</v>
      </c>
      <c r="C4" s="10" t="s">
        <v>562</v>
      </c>
      <c r="D4" s="10" t="s">
        <v>569</v>
      </c>
      <c r="E4" s="7" t="s">
        <v>567</v>
      </c>
      <c r="H4" s="10" t="s">
        <v>572</v>
      </c>
    </row>
    <row r="5" spans="1:8" ht="100.8" x14ac:dyDescent="0.3">
      <c r="B5" s="7" t="s">
        <v>577</v>
      </c>
      <c r="C5" s="7" t="s">
        <v>578</v>
      </c>
      <c r="D5" s="7" t="s">
        <v>576</v>
      </c>
      <c r="E5" s="10" t="s">
        <v>573</v>
      </c>
    </row>
    <row r="6" spans="1:8" ht="57.6" x14ac:dyDescent="0.3">
      <c r="B6" s="10" t="s">
        <v>10</v>
      </c>
      <c r="D6" s="7" t="s">
        <v>579</v>
      </c>
      <c r="E6" s="10" t="s">
        <v>580</v>
      </c>
    </row>
    <row r="7" spans="1:8" ht="57.6" x14ac:dyDescent="0.3">
      <c r="B7" s="10" t="s">
        <v>9</v>
      </c>
      <c r="D7" s="7" t="s">
        <v>581</v>
      </c>
      <c r="E7" s="10" t="s">
        <v>582</v>
      </c>
    </row>
    <row r="8" spans="1:8" ht="115.2" x14ac:dyDescent="0.3">
      <c r="B8" s="10" t="s">
        <v>218</v>
      </c>
      <c r="D8" s="7" t="s">
        <v>583</v>
      </c>
      <c r="E8" s="10" t="s">
        <v>584</v>
      </c>
    </row>
  </sheetData>
  <phoneticPr fontId="4" type="noConversion"/>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3813-532D-42A9-AD2F-3A9ED3E595C4}">
  <dimension ref="A1:L158"/>
  <sheetViews>
    <sheetView workbookViewId="0">
      <selection activeCell="F18" sqref="F18"/>
    </sheetView>
  </sheetViews>
  <sheetFormatPr defaultRowHeight="14.4" x14ac:dyDescent="0.3"/>
  <cols>
    <col min="1" max="1" width="11.21875" customWidth="1"/>
    <col min="2" max="2" width="21.109375" customWidth="1"/>
    <col min="3" max="3" width="16.33203125" customWidth="1"/>
    <col min="4" max="4" width="17.109375" customWidth="1"/>
    <col min="5" max="5" width="12.33203125" customWidth="1"/>
    <col min="6" max="6" width="27.44140625" customWidth="1"/>
    <col min="7" max="7" width="22.6640625" customWidth="1"/>
    <col min="8" max="8" width="16.88671875" customWidth="1"/>
    <col min="9" max="9" width="12.109375" customWidth="1"/>
    <col min="10" max="10" width="14.33203125" customWidth="1"/>
    <col min="11" max="11" width="9.5546875" customWidth="1"/>
    <col min="12" max="12" width="12.5546875" customWidth="1"/>
  </cols>
  <sheetData>
    <row r="1" spans="1:12" x14ac:dyDescent="0.3">
      <c r="A1" t="s">
        <v>548</v>
      </c>
      <c r="B1" t="s">
        <v>206</v>
      </c>
      <c r="C1" t="s">
        <v>205</v>
      </c>
      <c r="D1" t="s">
        <v>207</v>
      </c>
      <c r="E1" t="s">
        <v>10</v>
      </c>
      <c r="F1" t="s">
        <v>208</v>
      </c>
      <c r="G1" t="s">
        <v>209</v>
      </c>
      <c r="H1" t="s">
        <v>210</v>
      </c>
      <c r="I1" t="s">
        <v>211</v>
      </c>
      <c r="J1" t="s">
        <v>212</v>
      </c>
      <c r="K1" t="s">
        <v>3</v>
      </c>
      <c r="L1" t="s">
        <v>213</v>
      </c>
    </row>
    <row r="2" spans="1:12" x14ac:dyDescent="0.3">
      <c r="A2" t="str">
        <f>ds[[#This Row],[Desa/Kelurahan]]</f>
        <v>Muara Ninian</v>
      </c>
      <c r="B2" t="s">
        <v>214</v>
      </c>
      <c r="C2" t="s">
        <v>215</v>
      </c>
      <c r="D2" t="s">
        <v>216</v>
      </c>
      <c r="E2" t="s">
        <v>217</v>
      </c>
      <c r="F2">
        <v>2</v>
      </c>
      <c r="G2" t="s">
        <v>218</v>
      </c>
      <c r="H2" t="s">
        <v>219</v>
      </c>
      <c r="I2" t="s">
        <v>220</v>
      </c>
      <c r="J2" t="s">
        <v>221</v>
      </c>
      <c r="K2" t="s">
        <v>12</v>
      </c>
    </row>
    <row r="3" spans="1:12" x14ac:dyDescent="0.3">
      <c r="A3" t="str">
        <f>ds[[#This Row],[Desa/Kelurahan]]</f>
        <v>Hamarung</v>
      </c>
      <c r="B3" t="s">
        <v>222</v>
      </c>
      <c r="C3" t="s">
        <v>223</v>
      </c>
      <c r="D3" t="s">
        <v>216</v>
      </c>
      <c r="E3" t="s">
        <v>217</v>
      </c>
      <c r="F3">
        <v>2</v>
      </c>
      <c r="G3" t="s">
        <v>218</v>
      </c>
      <c r="H3" t="s">
        <v>219</v>
      </c>
      <c r="I3" t="s">
        <v>220</v>
      </c>
      <c r="J3" t="s">
        <v>221</v>
      </c>
      <c r="K3" t="s">
        <v>12</v>
      </c>
    </row>
    <row r="4" spans="1:12" x14ac:dyDescent="0.3">
      <c r="A4" t="str">
        <f>ds[[#This Row],[Desa/Kelurahan]]</f>
        <v>Juai</v>
      </c>
      <c r="B4" t="s">
        <v>224</v>
      </c>
      <c r="C4" t="s">
        <v>217</v>
      </c>
      <c r="D4" t="s">
        <v>216</v>
      </c>
      <c r="E4" t="s">
        <v>217</v>
      </c>
      <c r="F4">
        <v>2</v>
      </c>
      <c r="G4" t="s">
        <v>218</v>
      </c>
      <c r="H4" t="s">
        <v>219</v>
      </c>
      <c r="I4" t="s">
        <v>220</v>
      </c>
      <c r="J4" t="s">
        <v>221</v>
      </c>
      <c r="K4" t="s">
        <v>12</v>
      </c>
    </row>
    <row r="5" spans="1:12" x14ac:dyDescent="0.3">
      <c r="A5" t="str">
        <f>ds[[#This Row],[Desa/Kelurahan]]</f>
        <v>Buntu Karau</v>
      </c>
      <c r="B5" t="s">
        <v>225</v>
      </c>
      <c r="C5" t="s">
        <v>226</v>
      </c>
      <c r="D5" t="s">
        <v>216</v>
      </c>
      <c r="E5" t="s">
        <v>217</v>
      </c>
      <c r="F5">
        <v>2</v>
      </c>
      <c r="G5" t="s">
        <v>218</v>
      </c>
      <c r="H5" t="s">
        <v>219</v>
      </c>
      <c r="I5" t="s">
        <v>220</v>
      </c>
      <c r="J5" t="s">
        <v>221</v>
      </c>
      <c r="K5" t="s">
        <v>12</v>
      </c>
    </row>
    <row r="6" spans="1:12" x14ac:dyDescent="0.3">
      <c r="A6" t="str">
        <f>ds[[#This Row],[Desa/Kelurahan]]</f>
        <v>Bata</v>
      </c>
      <c r="B6" t="s">
        <v>227</v>
      </c>
      <c r="C6" t="s">
        <v>228</v>
      </c>
      <c r="D6" t="s">
        <v>216</v>
      </c>
      <c r="E6" t="s">
        <v>217</v>
      </c>
      <c r="F6">
        <v>2</v>
      </c>
      <c r="G6" t="s">
        <v>218</v>
      </c>
      <c r="H6" t="s">
        <v>219</v>
      </c>
      <c r="I6" t="s">
        <v>220</v>
      </c>
      <c r="J6" t="s">
        <v>221</v>
      </c>
      <c r="K6" t="s">
        <v>12</v>
      </c>
    </row>
    <row r="7" spans="1:12" x14ac:dyDescent="0.3">
      <c r="A7" t="str">
        <f>ds[[#This Row],[Desa/Kelurahan]]</f>
        <v>Galumbang</v>
      </c>
      <c r="B7" t="s">
        <v>229</v>
      </c>
      <c r="C7" t="s">
        <v>230</v>
      </c>
      <c r="D7" t="s">
        <v>216</v>
      </c>
      <c r="E7" t="s">
        <v>217</v>
      </c>
      <c r="F7">
        <v>2</v>
      </c>
      <c r="G7" t="s">
        <v>218</v>
      </c>
      <c r="H7" t="s">
        <v>219</v>
      </c>
      <c r="I7" t="s">
        <v>220</v>
      </c>
      <c r="J7" t="s">
        <v>221</v>
      </c>
      <c r="K7" t="s">
        <v>12</v>
      </c>
    </row>
    <row r="8" spans="1:12" x14ac:dyDescent="0.3">
      <c r="A8" t="str">
        <f>ds[[#This Row],[Desa/Kelurahan]]</f>
        <v>Sungai Batung</v>
      </c>
      <c r="B8" t="s">
        <v>231</v>
      </c>
      <c r="C8" t="s">
        <v>232</v>
      </c>
      <c r="D8" t="s">
        <v>216</v>
      </c>
      <c r="E8" t="s">
        <v>217</v>
      </c>
      <c r="F8">
        <v>2</v>
      </c>
      <c r="G8" t="s">
        <v>218</v>
      </c>
      <c r="H8" t="s">
        <v>219</v>
      </c>
      <c r="I8" t="s">
        <v>220</v>
      </c>
      <c r="J8" t="s">
        <v>221</v>
      </c>
      <c r="K8" t="s">
        <v>12</v>
      </c>
    </row>
    <row r="9" spans="1:12" x14ac:dyDescent="0.3">
      <c r="A9" t="str">
        <f>ds[[#This Row],[Desa/Kelurahan]]</f>
        <v>Sirap</v>
      </c>
      <c r="B9" t="s">
        <v>233</v>
      </c>
      <c r="C9" t="s">
        <v>234</v>
      </c>
      <c r="D9" t="s">
        <v>216</v>
      </c>
      <c r="E9" t="s">
        <v>217</v>
      </c>
      <c r="F9">
        <v>2</v>
      </c>
      <c r="G9" t="s">
        <v>218</v>
      </c>
      <c r="H9" t="s">
        <v>219</v>
      </c>
      <c r="I9" t="s">
        <v>220</v>
      </c>
      <c r="J9" t="s">
        <v>221</v>
      </c>
      <c r="K9" t="s">
        <v>12</v>
      </c>
    </row>
    <row r="10" spans="1:12" x14ac:dyDescent="0.3">
      <c r="A10" t="str">
        <f>ds[[#This Row],[Desa/Kelurahan]]</f>
        <v>Tigarun</v>
      </c>
      <c r="B10" t="s">
        <v>235</v>
      </c>
      <c r="C10" t="s">
        <v>236</v>
      </c>
      <c r="D10" t="s">
        <v>216</v>
      </c>
      <c r="E10" t="s">
        <v>217</v>
      </c>
      <c r="F10">
        <v>2</v>
      </c>
      <c r="G10" t="s">
        <v>218</v>
      </c>
      <c r="H10" t="s">
        <v>219</v>
      </c>
      <c r="I10" t="s">
        <v>220</v>
      </c>
      <c r="J10" t="s">
        <v>221</v>
      </c>
      <c r="K10" t="s">
        <v>12</v>
      </c>
    </row>
    <row r="11" spans="1:12" x14ac:dyDescent="0.3">
      <c r="A11" t="str">
        <f>ds[[#This Row],[Desa/Kelurahan]]</f>
        <v>Teluk Bayur</v>
      </c>
      <c r="B11" t="s">
        <v>237</v>
      </c>
      <c r="C11" t="s">
        <v>238</v>
      </c>
      <c r="D11" t="s">
        <v>216</v>
      </c>
      <c r="E11" t="s">
        <v>217</v>
      </c>
      <c r="F11">
        <v>2</v>
      </c>
      <c r="G11" t="s">
        <v>218</v>
      </c>
      <c r="H11" t="s">
        <v>219</v>
      </c>
      <c r="I11" t="s">
        <v>220</v>
      </c>
      <c r="J11" t="s">
        <v>221</v>
      </c>
      <c r="K11" t="s">
        <v>12</v>
      </c>
    </row>
    <row r="12" spans="1:12" x14ac:dyDescent="0.3">
      <c r="A12" t="str">
        <f>ds[[#This Row],[Desa/Kelurahan]]</f>
        <v>Pamurus</v>
      </c>
      <c r="B12" t="s">
        <v>239</v>
      </c>
      <c r="C12" t="s">
        <v>240</v>
      </c>
      <c r="D12" t="s">
        <v>216</v>
      </c>
      <c r="E12" t="s">
        <v>217</v>
      </c>
      <c r="F12">
        <v>2</v>
      </c>
      <c r="G12" t="s">
        <v>218</v>
      </c>
      <c r="H12" t="s">
        <v>219</v>
      </c>
      <c r="I12" t="s">
        <v>220</v>
      </c>
      <c r="J12" t="s">
        <v>221</v>
      </c>
      <c r="K12" t="s">
        <v>12</v>
      </c>
    </row>
    <row r="13" spans="1:12" x14ac:dyDescent="0.3">
      <c r="A13" t="str">
        <f>ds[[#This Row],[Desa/Kelurahan]]</f>
        <v>Marias</v>
      </c>
      <c r="B13" t="s">
        <v>241</v>
      </c>
      <c r="C13" t="s">
        <v>242</v>
      </c>
      <c r="D13" t="s">
        <v>216</v>
      </c>
      <c r="E13" t="s">
        <v>217</v>
      </c>
      <c r="F13">
        <v>2</v>
      </c>
      <c r="G13" t="s">
        <v>218</v>
      </c>
      <c r="H13" t="s">
        <v>219</v>
      </c>
      <c r="I13" t="s">
        <v>220</v>
      </c>
      <c r="J13" t="s">
        <v>221</v>
      </c>
      <c r="K13" t="s">
        <v>12</v>
      </c>
    </row>
    <row r="14" spans="1:12" x14ac:dyDescent="0.3">
      <c r="A14" t="str">
        <f>ds[[#This Row],[Desa/Kelurahan]]</f>
        <v>Lalayau</v>
      </c>
      <c r="B14" t="s">
        <v>243</v>
      </c>
      <c r="C14" t="s">
        <v>244</v>
      </c>
      <c r="D14" t="s">
        <v>216</v>
      </c>
      <c r="E14" t="s">
        <v>217</v>
      </c>
      <c r="F14">
        <v>2</v>
      </c>
      <c r="G14" t="s">
        <v>218</v>
      </c>
      <c r="H14" t="s">
        <v>219</v>
      </c>
      <c r="I14" t="s">
        <v>220</v>
      </c>
      <c r="J14" t="s">
        <v>221</v>
      </c>
      <c r="K14" t="s">
        <v>12</v>
      </c>
    </row>
    <row r="15" spans="1:12" x14ac:dyDescent="0.3">
      <c r="A15" t="str">
        <f>ds[[#This Row],[Desa/Kelurahan]]</f>
        <v>Mihu</v>
      </c>
      <c r="B15" t="s">
        <v>245</v>
      </c>
      <c r="C15" t="s">
        <v>246</v>
      </c>
      <c r="D15" t="s">
        <v>216</v>
      </c>
      <c r="E15" t="s">
        <v>217</v>
      </c>
      <c r="F15">
        <v>2</v>
      </c>
      <c r="G15" t="s">
        <v>218</v>
      </c>
      <c r="H15" t="s">
        <v>219</v>
      </c>
      <c r="I15" t="s">
        <v>220</v>
      </c>
      <c r="J15" t="s">
        <v>221</v>
      </c>
      <c r="K15" t="s">
        <v>12</v>
      </c>
    </row>
    <row r="16" spans="1:12" x14ac:dyDescent="0.3">
      <c r="A16" t="str">
        <f>ds[[#This Row],[Desa/Kelurahan]]</f>
        <v>Hukai</v>
      </c>
      <c r="B16" t="s">
        <v>247</v>
      </c>
      <c r="C16" t="s">
        <v>248</v>
      </c>
      <c r="D16" t="s">
        <v>216</v>
      </c>
      <c r="E16" t="s">
        <v>217</v>
      </c>
      <c r="F16">
        <v>2</v>
      </c>
      <c r="G16" t="s">
        <v>218</v>
      </c>
      <c r="H16" t="s">
        <v>219</v>
      </c>
      <c r="I16" t="s">
        <v>220</v>
      </c>
      <c r="J16" t="s">
        <v>221</v>
      </c>
      <c r="K16" t="s">
        <v>12</v>
      </c>
    </row>
    <row r="17" spans="1:11" x14ac:dyDescent="0.3">
      <c r="A17" t="str">
        <f>ds[[#This Row],[Desa/Kelurahan]]</f>
        <v>Tawahan</v>
      </c>
      <c r="B17" t="s">
        <v>249</v>
      </c>
      <c r="C17" t="s">
        <v>250</v>
      </c>
      <c r="D17" t="s">
        <v>216</v>
      </c>
      <c r="E17" t="s">
        <v>217</v>
      </c>
      <c r="F17">
        <v>2</v>
      </c>
      <c r="G17" t="s">
        <v>218</v>
      </c>
      <c r="H17" t="s">
        <v>219</v>
      </c>
      <c r="I17" t="s">
        <v>220</v>
      </c>
      <c r="J17" t="s">
        <v>221</v>
      </c>
      <c r="K17" t="s">
        <v>12</v>
      </c>
    </row>
    <row r="18" spans="1:11" x14ac:dyDescent="0.3">
      <c r="A18" t="str">
        <f>ds[[#This Row],[Desa/Kelurahan]]</f>
        <v>Gulinggang</v>
      </c>
      <c r="B18" t="s">
        <v>251</v>
      </c>
      <c r="C18" t="s">
        <v>252</v>
      </c>
      <c r="D18" t="s">
        <v>216</v>
      </c>
      <c r="E18" t="s">
        <v>217</v>
      </c>
      <c r="F18">
        <v>2</v>
      </c>
      <c r="G18" t="s">
        <v>218</v>
      </c>
      <c r="H18" t="s">
        <v>219</v>
      </c>
      <c r="I18" t="s">
        <v>220</v>
      </c>
      <c r="J18" t="s">
        <v>221</v>
      </c>
      <c r="K18" t="s">
        <v>12</v>
      </c>
    </row>
    <row r="19" spans="1:11" x14ac:dyDescent="0.3">
      <c r="A19" t="str">
        <f>ds[[#This Row],[Desa/Kelurahan]]</f>
        <v>Mungkur Uyam</v>
      </c>
      <c r="B19" t="s">
        <v>253</v>
      </c>
      <c r="C19" t="s">
        <v>254</v>
      </c>
      <c r="D19" t="s">
        <v>216</v>
      </c>
      <c r="E19" t="s">
        <v>217</v>
      </c>
      <c r="F19">
        <v>2</v>
      </c>
      <c r="G19" t="s">
        <v>218</v>
      </c>
      <c r="H19" t="s">
        <v>219</v>
      </c>
      <c r="I19" t="s">
        <v>220</v>
      </c>
      <c r="J19" t="s">
        <v>221</v>
      </c>
      <c r="K19" t="s">
        <v>12</v>
      </c>
    </row>
    <row r="20" spans="1:11" x14ac:dyDescent="0.3">
      <c r="A20" t="str">
        <f>ds[[#This Row],[Desa/Kelurahan]]</f>
        <v>Panimbaan</v>
      </c>
      <c r="B20" t="s">
        <v>255</v>
      </c>
      <c r="C20" t="s">
        <v>256</v>
      </c>
      <c r="D20" t="s">
        <v>216</v>
      </c>
      <c r="E20" t="s">
        <v>217</v>
      </c>
      <c r="F20">
        <v>2</v>
      </c>
      <c r="G20" t="s">
        <v>218</v>
      </c>
      <c r="H20" t="s">
        <v>219</v>
      </c>
      <c r="I20" t="s">
        <v>220</v>
      </c>
      <c r="J20" t="s">
        <v>221</v>
      </c>
      <c r="K20" t="s">
        <v>12</v>
      </c>
    </row>
    <row r="21" spans="1:11" x14ac:dyDescent="0.3">
      <c r="A21" t="str">
        <f>ds[[#This Row],[Desa/Kelurahan]]</f>
        <v>Wonorejo</v>
      </c>
      <c r="B21" t="s">
        <v>257</v>
      </c>
      <c r="C21" t="s">
        <v>258</v>
      </c>
      <c r="D21" t="s">
        <v>216</v>
      </c>
      <c r="E21" t="s">
        <v>217</v>
      </c>
      <c r="F21">
        <v>2</v>
      </c>
      <c r="G21" t="s">
        <v>218</v>
      </c>
      <c r="H21" t="s">
        <v>219</v>
      </c>
      <c r="I21" t="s">
        <v>220</v>
      </c>
      <c r="J21" t="s">
        <v>221</v>
      </c>
      <c r="K21" t="s">
        <v>12</v>
      </c>
    </row>
    <row r="22" spans="1:11" x14ac:dyDescent="0.3">
      <c r="A22" t="str">
        <f>ds[[#This Row],[Desa/Kelurahan]]</f>
        <v>Sumber Rejeki</v>
      </c>
      <c r="B22" t="s">
        <v>259</v>
      </c>
      <c r="C22" t="s">
        <v>260</v>
      </c>
      <c r="D22" t="s">
        <v>216</v>
      </c>
      <c r="E22" t="s">
        <v>217</v>
      </c>
      <c r="F22">
        <v>2</v>
      </c>
      <c r="G22" t="s">
        <v>218</v>
      </c>
      <c r="H22" t="s">
        <v>219</v>
      </c>
      <c r="I22" t="s">
        <v>220</v>
      </c>
      <c r="J22" t="s">
        <v>221</v>
      </c>
      <c r="K22" t="s">
        <v>12</v>
      </c>
    </row>
    <row r="23" spans="1:11" x14ac:dyDescent="0.3">
      <c r="A23" t="str">
        <f>ds[[#This Row],[Desa/Kelurahan]]</f>
        <v>Hauwai</v>
      </c>
      <c r="B23" t="s">
        <v>261</v>
      </c>
      <c r="C23" t="s">
        <v>262</v>
      </c>
      <c r="D23" t="s">
        <v>263</v>
      </c>
      <c r="E23" t="s">
        <v>264</v>
      </c>
      <c r="F23">
        <v>2</v>
      </c>
      <c r="G23" t="s">
        <v>218</v>
      </c>
      <c r="H23" t="s">
        <v>219</v>
      </c>
      <c r="I23" t="s">
        <v>220</v>
      </c>
      <c r="J23" t="s">
        <v>221</v>
      </c>
      <c r="K23" t="s">
        <v>12</v>
      </c>
    </row>
    <row r="24" spans="1:11" x14ac:dyDescent="0.3">
      <c r="A24" t="str">
        <f>ds[[#This Row],[Desa/Kelurahan]]</f>
        <v>Bangkal</v>
      </c>
      <c r="B24" t="s">
        <v>265</v>
      </c>
      <c r="C24" t="s">
        <v>266</v>
      </c>
      <c r="D24" t="s">
        <v>263</v>
      </c>
      <c r="E24" t="s">
        <v>264</v>
      </c>
      <c r="F24">
        <v>2</v>
      </c>
      <c r="G24" t="s">
        <v>218</v>
      </c>
      <c r="H24" t="s">
        <v>219</v>
      </c>
      <c r="I24" t="s">
        <v>220</v>
      </c>
      <c r="J24" t="s">
        <v>221</v>
      </c>
      <c r="K24" t="s">
        <v>12</v>
      </c>
    </row>
    <row r="25" spans="1:11" x14ac:dyDescent="0.3">
      <c r="A25" t="str">
        <f>ds[[#This Row],[Desa/Kelurahan]]</f>
        <v>Mantuyan</v>
      </c>
      <c r="B25" t="s">
        <v>267</v>
      </c>
      <c r="C25" t="s">
        <v>268</v>
      </c>
      <c r="D25" t="s">
        <v>263</v>
      </c>
      <c r="E25" t="s">
        <v>264</v>
      </c>
      <c r="F25">
        <v>2</v>
      </c>
      <c r="G25" t="s">
        <v>218</v>
      </c>
      <c r="H25" t="s">
        <v>219</v>
      </c>
      <c r="I25" t="s">
        <v>220</v>
      </c>
      <c r="J25" t="s">
        <v>221</v>
      </c>
      <c r="K25" t="s">
        <v>12</v>
      </c>
    </row>
    <row r="26" spans="1:11" x14ac:dyDescent="0.3">
      <c r="A26" t="str">
        <f>ds[[#This Row],[Desa/Kelurahan]]</f>
        <v>Tabuan</v>
      </c>
      <c r="B26" t="s">
        <v>269</v>
      </c>
      <c r="C26" t="s">
        <v>270</v>
      </c>
      <c r="D26" t="s">
        <v>263</v>
      </c>
      <c r="E26" t="s">
        <v>264</v>
      </c>
      <c r="F26">
        <v>2</v>
      </c>
      <c r="G26" t="s">
        <v>218</v>
      </c>
      <c r="H26" t="s">
        <v>219</v>
      </c>
      <c r="I26" t="s">
        <v>220</v>
      </c>
      <c r="J26" t="s">
        <v>221</v>
      </c>
      <c r="K26" t="s">
        <v>12</v>
      </c>
    </row>
    <row r="27" spans="1:11" x14ac:dyDescent="0.3">
      <c r="A27" t="str">
        <f>ds[[#This Row],[Desa/Kelurahan]]</f>
        <v>Halong</v>
      </c>
      <c r="B27" t="s">
        <v>271</v>
      </c>
      <c r="C27" t="s">
        <v>264</v>
      </c>
      <c r="D27" t="s">
        <v>263</v>
      </c>
      <c r="E27" t="s">
        <v>264</v>
      </c>
      <c r="F27">
        <v>2</v>
      </c>
      <c r="G27" t="s">
        <v>218</v>
      </c>
      <c r="H27" t="s">
        <v>219</v>
      </c>
      <c r="I27" t="s">
        <v>220</v>
      </c>
      <c r="J27" t="s">
        <v>221</v>
      </c>
      <c r="K27" t="s">
        <v>12</v>
      </c>
    </row>
    <row r="28" spans="1:11" x14ac:dyDescent="0.3">
      <c r="A28" t="str">
        <f>ds[[#This Row],[Desa/Kelurahan]]</f>
        <v>Puyun</v>
      </c>
      <c r="B28" t="s">
        <v>272</v>
      </c>
      <c r="C28" t="s">
        <v>273</v>
      </c>
      <c r="D28" t="s">
        <v>263</v>
      </c>
      <c r="E28" t="s">
        <v>264</v>
      </c>
      <c r="F28">
        <v>2</v>
      </c>
      <c r="G28" t="s">
        <v>218</v>
      </c>
      <c r="H28" t="s">
        <v>219</v>
      </c>
      <c r="I28" t="s">
        <v>220</v>
      </c>
      <c r="J28" t="s">
        <v>221</v>
      </c>
      <c r="K28" t="s">
        <v>12</v>
      </c>
    </row>
    <row r="29" spans="1:11" x14ac:dyDescent="0.3">
      <c r="A29" t="str">
        <f>ds[[#This Row],[Desa/Kelurahan]]</f>
        <v>Buntu Pilanduk</v>
      </c>
      <c r="B29" t="s">
        <v>274</v>
      </c>
      <c r="C29" t="s">
        <v>275</v>
      </c>
      <c r="D29" t="s">
        <v>263</v>
      </c>
      <c r="E29" t="s">
        <v>264</v>
      </c>
      <c r="F29">
        <v>2</v>
      </c>
      <c r="G29" t="s">
        <v>218</v>
      </c>
      <c r="H29" t="s">
        <v>219</v>
      </c>
      <c r="I29" t="s">
        <v>220</v>
      </c>
      <c r="J29" t="s">
        <v>221</v>
      </c>
      <c r="K29" t="s">
        <v>12</v>
      </c>
    </row>
    <row r="30" spans="1:11" x14ac:dyDescent="0.3">
      <c r="A30" t="str">
        <f>ds[[#This Row],[Desa/Kelurahan]]</f>
        <v>Gunung Riut</v>
      </c>
      <c r="B30" t="s">
        <v>276</v>
      </c>
      <c r="C30" t="s">
        <v>277</v>
      </c>
      <c r="D30" t="s">
        <v>263</v>
      </c>
      <c r="E30" t="s">
        <v>264</v>
      </c>
      <c r="F30">
        <v>2</v>
      </c>
      <c r="G30" t="s">
        <v>218</v>
      </c>
      <c r="H30" t="s">
        <v>219</v>
      </c>
      <c r="I30" t="s">
        <v>220</v>
      </c>
      <c r="J30" t="s">
        <v>221</v>
      </c>
      <c r="K30" t="s">
        <v>12</v>
      </c>
    </row>
    <row r="31" spans="1:11" x14ac:dyDescent="0.3">
      <c r="A31" t="str">
        <f>ds[[#This Row],[Desa/Kelurahan]]</f>
        <v>Kapul</v>
      </c>
      <c r="B31" t="s">
        <v>278</v>
      </c>
      <c r="C31" t="s">
        <v>279</v>
      </c>
      <c r="D31" t="s">
        <v>263</v>
      </c>
      <c r="E31" t="s">
        <v>264</v>
      </c>
      <c r="F31">
        <v>2</v>
      </c>
      <c r="G31" t="s">
        <v>218</v>
      </c>
      <c r="H31" t="s">
        <v>219</v>
      </c>
      <c r="I31" t="s">
        <v>220</v>
      </c>
      <c r="J31" t="s">
        <v>221</v>
      </c>
      <c r="K31" t="s">
        <v>12</v>
      </c>
    </row>
    <row r="32" spans="1:11" x14ac:dyDescent="0.3">
      <c r="A32" t="str">
        <f>ds[[#This Row],[Desa/Kelurahan]]</f>
        <v>Mamantang</v>
      </c>
      <c r="B32" t="s">
        <v>280</v>
      </c>
      <c r="C32" t="s">
        <v>281</v>
      </c>
      <c r="D32" t="s">
        <v>263</v>
      </c>
      <c r="E32" t="s">
        <v>264</v>
      </c>
      <c r="F32">
        <v>2</v>
      </c>
      <c r="G32" t="s">
        <v>218</v>
      </c>
      <c r="H32" t="s">
        <v>219</v>
      </c>
      <c r="I32" t="s">
        <v>220</v>
      </c>
      <c r="J32" t="s">
        <v>221</v>
      </c>
      <c r="K32" t="s">
        <v>12</v>
      </c>
    </row>
    <row r="33" spans="1:12" x14ac:dyDescent="0.3">
      <c r="A33" t="str">
        <f>ds[[#This Row],[Desa/Kelurahan]]</f>
        <v>Binjai Punggal</v>
      </c>
      <c r="B33" t="s">
        <v>282</v>
      </c>
      <c r="C33" t="s">
        <v>283</v>
      </c>
      <c r="D33" t="s">
        <v>263</v>
      </c>
      <c r="E33" t="s">
        <v>264</v>
      </c>
      <c r="F33">
        <v>2</v>
      </c>
      <c r="G33" t="s">
        <v>218</v>
      </c>
      <c r="H33" t="s">
        <v>219</v>
      </c>
      <c r="I33" t="s">
        <v>220</v>
      </c>
      <c r="J33" t="s">
        <v>221</v>
      </c>
      <c r="K33" t="s">
        <v>12</v>
      </c>
    </row>
    <row r="34" spans="1:12" x14ac:dyDescent="0.3">
      <c r="A34" t="str">
        <f>ds[[#This Row],[Desa/Kelurahan]]</f>
        <v>Liyu</v>
      </c>
      <c r="B34" t="s">
        <v>284</v>
      </c>
      <c r="C34" t="s">
        <v>285</v>
      </c>
      <c r="D34" t="s">
        <v>263</v>
      </c>
      <c r="E34" t="s">
        <v>264</v>
      </c>
      <c r="F34">
        <v>2</v>
      </c>
      <c r="G34" t="s">
        <v>218</v>
      </c>
      <c r="H34" t="s">
        <v>219</v>
      </c>
      <c r="I34" t="s">
        <v>220</v>
      </c>
      <c r="J34" t="s">
        <v>221</v>
      </c>
      <c r="K34" t="s">
        <v>12</v>
      </c>
    </row>
    <row r="35" spans="1:12" x14ac:dyDescent="0.3">
      <c r="A35" t="str">
        <f>ds[[#This Row],[Desa/Kelurahan]]</f>
        <v>Binuang Santang</v>
      </c>
      <c r="B35" t="s">
        <v>286</v>
      </c>
      <c r="C35" t="s">
        <v>287</v>
      </c>
      <c r="D35" t="s">
        <v>263</v>
      </c>
      <c r="E35" t="s">
        <v>264</v>
      </c>
      <c r="F35">
        <v>2</v>
      </c>
      <c r="G35" t="s">
        <v>218</v>
      </c>
      <c r="H35" t="s">
        <v>219</v>
      </c>
      <c r="I35" t="s">
        <v>220</v>
      </c>
      <c r="J35" t="s">
        <v>221</v>
      </c>
      <c r="K35" t="s">
        <v>12</v>
      </c>
    </row>
    <row r="36" spans="1:12" x14ac:dyDescent="0.3">
      <c r="A36" t="str">
        <f>ds[[#This Row],[Desa/Kelurahan]]</f>
        <v>Aniungan</v>
      </c>
      <c r="B36" t="s">
        <v>288</v>
      </c>
      <c r="C36" t="s">
        <v>289</v>
      </c>
      <c r="D36" t="s">
        <v>263</v>
      </c>
      <c r="E36" t="s">
        <v>264</v>
      </c>
      <c r="F36">
        <v>2</v>
      </c>
      <c r="G36" t="s">
        <v>218</v>
      </c>
      <c r="H36" t="s">
        <v>219</v>
      </c>
      <c r="I36" t="s">
        <v>220</v>
      </c>
      <c r="J36" t="s">
        <v>221</v>
      </c>
      <c r="K36" t="s">
        <v>12</v>
      </c>
    </row>
    <row r="37" spans="1:12" x14ac:dyDescent="0.3">
      <c r="A37" t="str">
        <f>ds[[#This Row],[Desa/Kelurahan]]</f>
        <v>Binju</v>
      </c>
      <c r="B37" t="s">
        <v>290</v>
      </c>
      <c r="C37" t="s">
        <v>291</v>
      </c>
      <c r="D37" t="s">
        <v>263</v>
      </c>
      <c r="E37" t="s">
        <v>264</v>
      </c>
      <c r="F37">
        <v>2</v>
      </c>
      <c r="G37" t="s">
        <v>218</v>
      </c>
      <c r="H37" t="s">
        <v>219</v>
      </c>
      <c r="I37" t="s">
        <v>220</v>
      </c>
      <c r="J37" t="s">
        <v>221</v>
      </c>
      <c r="K37" t="s">
        <v>12</v>
      </c>
    </row>
    <row r="38" spans="1:12" x14ac:dyDescent="0.3">
      <c r="A38" t="str">
        <f>ds[[#This Row],[Desa/Kelurahan]]</f>
        <v>Karya</v>
      </c>
      <c r="B38" t="s">
        <v>292</v>
      </c>
      <c r="C38" t="s">
        <v>293</v>
      </c>
      <c r="D38" t="s">
        <v>263</v>
      </c>
      <c r="E38" t="s">
        <v>264</v>
      </c>
      <c r="F38">
        <v>2</v>
      </c>
      <c r="G38" t="s">
        <v>218</v>
      </c>
      <c r="H38" t="s">
        <v>219</v>
      </c>
      <c r="I38" t="s">
        <v>220</v>
      </c>
      <c r="J38" t="s">
        <v>221</v>
      </c>
      <c r="K38" t="s">
        <v>12</v>
      </c>
    </row>
    <row r="39" spans="1:12" x14ac:dyDescent="0.3">
      <c r="A39" t="str">
        <f>ds[[#This Row],[Desa/Kelurahan]]</f>
        <v>Uren</v>
      </c>
      <c r="B39" t="s">
        <v>294</v>
      </c>
      <c r="C39" t="s">
        <v>295</v>
      </c>
      <c r="D39" t="s">
        <v>263</v>
      </c>
      <c r="E39" t="s">
        <v>264</v>
      </c>
      <c r="F39">
        <v>2</v>
      </c>
      <c r="G39" t="s">
        <v>218</v>
      </c>
      <c r="H39" t="s">
        <v>219</v>
      </c>
      <c r="I39" t="s">
        <v>220</v>
      </c>
      <c r="J39" t="s">
        <v>221</v>
      </c>
      <c r="K39" t="s">
        <v>12</v>
      </c>
    </row>
    <row r="40" spans="1:12" x14ac:dyDescent="0.3">
      <c r="A40" t="str">
        <f>ds[[#This Row],[Desa/Kelurahan]]</f>
        <v>Marajai</v>
      </c>
      <c r="B40" t="s">
        <v>296</v>
      </c>
      <c r="C40" t="s">
        <v>297</v>
      </c>
      <c r="D40" t="s">
        <v>263</v>
      </c>
      <c r="E40" t="s">
        <v>264</v>
      </c>
      <c r="F40">
        <v>2</v>
      </c>
      <c r="G40" t="s">
        <v>218</v>
      </c>
      <c r="H40" t="s">
        <v>219</v>
      </c>
      <c r="I40" t="s">
        <v>220</v>
      </c>
      <c r="J40" t="s">
        <v>221</v>
      </c>
      <c r="K40" t="s">
        <v>12</v>
      </c>
    </row>
    <row r="41" spans="1:12" x14ac:dyDescent="0.3">
      <c r="A41" t="str">
        <f>ds[[#This Row],[Desa/Kelurahan]]</f>
        <v>Suryatama</v>
      </c>
      <c r="B41" t="s">
        <v>298</v>
      </c>
      <c r="C41" t="s">
        <v>299</v>
      </c>
      <c r="D41" t="s">
        <v>263</v>
      </c>
      <c r="E41" t="s">
        <v>264</v>
      </c>
      <c r="F41">
        <v>2</v>
      </c>
      <c r="G41" t="s">
        <v>218</v>
      </c>
      <c r="H41" t="s">
        <v>219</v>
      </c>
      <c r="I41" t="s">
        <v>220</v>
      </c>
      <c r="J41" t="s">
        <v>221</v>
      </c>
      <c r="K41" t="s">
        <v>12</v>
      </c>
    </row>
    <row r="42" spans="1:12" x14ac:dyDescent="0.3">
      <c r="A42" t="str">
        <f>ds[[#This Row],[Desa/Kelurahan]]</f>
        <v>Baruh Panyambaran</v>
      </c>
      <c r="B42" t="s">
        <v>300</v>
      </c>
      <c r="C42" t="s">
        <v>301</v>
      </c>
      <c r="D42" t="s">
        <v>263</v>
      </c>
      <c r="E42" t="s">
        <v>264</v>
      </c>
      <c r="F42">
        <v>2</v>
      </c>
      <c r="G42" t="s">
        <v>218</v>
      </c>
      <c r="H42" t="s">
        <v>219</v>
      </c>
      <c r="I42" t="s">
        <v>220</v>
      </c>
      <c r="J42" t="s">
        <v>221</v>
      </c>
      <c r="K42" t="s">
        <v>12</v>
      </c>
    </row>
    <row r="43" spans="1:12" x14ac:dyDescent="0.3">
      <c r="A43" t="str">
        <f>ds[[#This Row],[Desa/Kelurahan]]</f>
        <v>Mauya</v>
      </c>
      <c r="B43" t="s">
        <v>302</v>
      </c>
      <c r="C43" t="s">
        <v>303</v>
      </c>
      <c r="D43" t="s">
        <v>263</v>
      </c>
      <c r="E43" t="s">
        <v>264</v>
      </c>
      <c r="F43">
        <v>2</v>
      </c>
      <c r="G43" t="s">
        <v>218</v>
      </c>
      <c r="H43" t="s">
        <v>219</v>
      </c>
      <c r="I43" t="s">
        <v>220</v>
      </c>
      <c r="J43" t="s">
        <v>221</v>
      </c>
      <c r="K43" t="s">
        <v>12</v>
      </c>
    </row>
    <row r="44" spans="1:12" x14ac:dyDescent="0.3">
      <c r="A44" t="str">
        <f>ds[[#This Row],[Desa/Kelurahan]]</f>
        <v>Padang Raya</v>
      </c>
      <c r="B44" t="s">
        <v>304</v>
      </c>
      <c r="C44" t="s">
        <v>305</v>
      </c>
      <c r="D44" t="s">
        <v>263</v>
      </c>
      <c r="E44" t="s">
        <v>264</v>
      </c>
      <c r="F44">
        <v>2</v>
      </c>
      <c r="G44" t="s">
        <v>218</v>
      </c>
      <c r="H44" t="s">
        <v>219</v>
      </c>
      <c r="I44" t="s">
        <v>220</v>
      </c>
      <c r="J44" t="s">
        <v>221</v>
      </c>
      <c r="K44" t="s">
        <v>12</v>
      </c>
      <c r="L44" t="s">
        <v>306</v>
      </c>
    </row>
    <row r="45" spans="1:12" x14ac:dyDescent="0.3">
      <c r="A45" t="str">
        <f>ds[[#This Row],[Desa/Kelurahan]]</f>
        <v>Sumber Agung</v>
      </c>
      <c r="B45" t="s">
        <v>307</v>
      </c>
      <c r="C45" t="s">
        <v>308</v>
      </c>
      <c r="D45" t="s">
        <v>263</v>
      </c>
      <c r="E45" t="s">
        <v>264</v>
      </c>
      <c r="F45">
        <v>2</v>
      </c>
      <c r="G45" t="s">
        <v>218</v>
      </c>
      <c r="H45" t="s">
        <v>219</v>
      </c>
      <c r="I45" t="s">
        <v>220</v>
      </c>
      <c r="J45" t="s">
        <v>221</v>
      </c>
      <c r="K45" t="s">
        <v>12</v>
      </c>
      <c r="L45" t="s">
        <v>309</v>
      </c>
    </row>
    <row r="46" spans="1:12" x14ac:dyDescent="0.3">
      <c r="A46" t="str">
        <f>ds[[#This Row],[Desa/Kelurahan]]</f>
        <v>Mamigang</v>
      </c>
      <c r="B46" t="s">
        <v>310</v>
      </c>
      <c r="C46" t="s">
        <v>311</v>
      </c>
      <c r="D46" t="s">
        <v>263</v>
      </c>
      <c r="E46" t="s">
        <v>264</v>
      </c>
      <c r="F46">
        <v>2</v>
      </c>
      <c r="G46" t="s">
        <v>218</v>
      </c>
      <c r="H46" t="s">
        <v>219</v>
      </c>
      <c r="I46" t="s">
        <v>220</v>
      </c>
      <c r="J46" t="s">
        <v>221</v>
      </c>
      <c r="K46" t="s">
        <v>12</v>
      </c>
      <c r="L46" t="s">
        <v>312</v>
      </c>
    </row>
    <row r="47" spans="1:12" x14ac:dyDescent="0.3">
      <c r="A47" t="str">
        <f>ds[[#This Row],[Desa/Kelurahan]]</f>
        <v>Bihara</v>
      </c>
      <c r="B47" t="s">
        <v>313</v>
      </c>
      <c r="C47" t="s">
        <v>314</v>
      </c>
      <c r="D47" t="s">
        <v>315</v>
      </c>
      <c r="E47" t="s">
        <v>316</v>
      </c>
      <c r="F47">
        <v>2</v>
      </c>
      <c r="G47" t="s">
        <v>218</v>
      </c>
      <c r="H47" t="s">
        <v>219</v>
      </c>
      <c r="I47" t="s">
        <v>220</v>
      </c>
      <c r="J47" t="s">
        <v>221</v>
      </c>
      <c r="K47" t="s">
        <v>12</v>
      </c>
    </row>
    <row r="48" spans="1:12" x14ac:dyDescent="0.3">
      <c r="A48" t="str">
        <f>ds[[#This Row],[Desa/Kelurahan]]</f>
        <v>Pematang</v>
      </c>
      <c r="B48" t="s">
        <v>317</v>
      </c>
      <c r="C48" t="s">
        <v>318</v>
      </c>
      <c r="D48" t="s">
        <v>315</v>
      </c>
      <c r="E48" t="s">
        <v>316</v>
      </c>
      <c r="F48">
        <v>2</v>
      </c>
      <c r="G48" t="s">
        <v>218</v>
      </c>
      <c r="H48" t="s">
        <v>219</v>
      </c>
      <c r="I48" t="s">
        <v>220</v>
      </c>
      <c r="J48" t="s">
        <v>221</v>
      </c>
      <c r="K48" t="s">
        <v>12</v>
      </c>
    </row>
    <row r="49" spans="1:11" x14ac:dyDescent="0.3">
      <c r="A49" t="str">
        <f>ds[[#This Row],[Desa/Kelurahan]]</f>
        <v>Merah</v>
      </c>
      <c r="B49" t="s">
        <v>319</v>
      </c>
      <c r="C49" t="s">
        <v>320</v>
      </c>
      <c r="D49" t="s">
        <v>315</v>
      </c>
      <c r="E49" t="s">
        <v>316</v>
      </c>
      <c r="F49">
        <v>2</v>
      </c>
      <c r="G49" t="s">
        <v>218</v>
      </c>
      <c r="H49" t="s">
        <v>219</v>
      </c>
      <c r="I49" t="s">
        <v>220</v>
      </c>
      <c r="J49" t="s">
        <v>221</v>
      </c>
      <c r="K49" t="s">
        <v>12</v>
      </c>
    </row>
    <row r="50" spans="1:11" x14ac:dyDescent="0.3">
      <c r="A50" t="str">
        <f>ds[[#This Row],[Desa/Kelurahan]]</f>
        <v>Awayan</v>
      </c>
      <c r="B50" t="s">
        <v>321</v>
      </c>
      <c r="C50" t="s">
        <v>316</v>
      </c>
      <c r="D50" t="s">
        <v>315</v>
      </c>
      <c r="E50" t="s">
        <v>316</v>
      </c>
      <c r="F50">
        <v>2</v>
      </c>
      <c r="G50" t="s">
        <v>218</v>
      </c>
      <c r="H50" t="s">
        <v>219</v>
      </c>
      <c r="I50" t="s">
        <v>220</v>
      </c>
      <c r="J50" t="s">
        <v>221</v>
      </c>
      <c r="K50" t="s">
        <v>12</v>
      </c>
    </row>
    <row r="51" spans="1:11" x14ac:dyDescent="0.3">
      <c r="A51" t="str">
        <f>ds[[#This Row],[Desa/Kelurahan]]</f>
        <v>Pudak</v>
      </c>
      <c r="B51" t="s">
        <v>322</v>
      </c>
      <c r="C51" t="s">
        <v>323</v>
      </c>
      <c r="D51" t="s">
        <v>315</v>
      </c>
      <c r="E51" t="s">
        <v>316</v>
      </c>
      <c r="F51">
        <v>2</v>
      </c>
      <c r="G51" t="s">
        <v>218</v>
      </c>
      <c r="H51" t="s">
        <v>219</v>
      </c>
      <c r="I51" t="s">
        <v>220</v>
      </c>
      <c r="J51" t="s">
        <v>221</v>
      </c>
      <c r="K51" t="s">
        <v>12</v>
      </c>
    </row>
    <row r="52" spans="1:11" x14ac:dyDescent="0.3">
      <c r="A52" t="str">
        <f>ds[[#This Row],[Desa/Kelurahan]]</f>
        <v>Badalungga</v>
      </c>
      <c r="B52" t="s">
        <v>324</v>
      </c>
      <c r="C52" t="s">
        <v>325</v>
      </c>
      <c r="D52" t="s">
        <v>315</v>
      </c>
      <c r="E52" t="s">
        <v>316</v>
      </c>
      <c r="F52">
        <v>2</v>
      </c>
      <c r="G52" t="s">
        <v>218</v>
      </c>
      <c r="H52" t="s">
        <v>219</v>
      </c>
      <c r="I52" t="s">
        <v>220</v>
      </c>
      <c r="J52" t="s">
        <v>221</v>
      </c>
      <c r="K52" t="s">
        <v>12</v>
      </c>
    </row>
    <row r="53" spans="1:11" x14ac:dyDescent="0.3">
      <c r="A53" t="str">
        <f>ds[[#This Row],[Desa/Kelurahan]]</f>
        <v>Tundakan</v>
      </c>
      <c r="B53" t="s">
        <v>326</v>
      </c>
      <c r="C53" t="s">
        <v>327</v>
      </c>
      <c r="D53" t="s">
        <v>315</v>
      </c>
      <c r="E53" t="s">
        <v>316</v>
      </c>
      <c r="F53">
        <v>2</v>
      </c>
      <c r="G53" t="s">
        <v>218</v>
      </c>
      <c r="H53" t="s">
        <v>219</v>
      </c>
      <c r="I53" t="s">
        <v>220</v>
      </c>
      <c r="J53" t="s">
        <v>221</v>
      </c>
      <c r="K53" t="s">
        <v>12</v>
      </c>
    </row>
    <row r="54" spans="1:11" x14ac:dyDescent="0.3">
      <c r="A54" t="str">
        <f>ds[[#This Row],[Desa/Kelurahan]]</f>
        <v>Sikontan</v>
      </c>
      <c r="B54" t="s">
        <v>328</v>
      </c>
      <c r="C54" t="s">
        <v>329</v>
      </c>
      <c r="D54" t="s">
        <v>315</v>
      </c>
      <c r="E54" t="s">
        <v>316</v>
      </c>
      <c r="F54">
        <v>2</v>
      </c>
      <c r="G54" t="s">
        <v>218</v>
      </c>
      <c r="H54" t="s">
        <v>219</v>
      </c>
      <c r="I54" t="s">
        <v>220</v>
      </c>
      <c r="J54" t="s">
        <v>221</v>
      </c>
      <c r="K54" t="s">
        <v>12</v>
      </c>
    </row>
    <row r="55" spans="1:11" x14ac:dyDescent="0.3">
      <c r="A55" t="str">
        <f>ds[[#This Row],[Desa/Kelurahan]]</f>
        <v>Pulantan</v>
      </c>
      <c r="B55" t="s">
        <v>330</v>
      </c>
      <c r="C55" t="s">
        <v>331</v>
      </c>
      <c r="D55" t="s">
        <v>315</v>
      </c>
      <c r="E55" t="s">
        <v>316</v>
      </c>
      <c r="F55">
        <v>2</v>
      </c>
      <c r="G55" t="s">
        <v>218</v>
      </c>
      <c r="H55" t="s">
        <v>219</v>
      </c>
      <c r="I55" t="s">
        <v>220</v>
      </c>
      <c r="J55" t="s">
        <v>221</v>
      </c>
      <c r="K55" t="s">
        <v>12</v>
      </c>
    </row>
    <row r="56" spans="1:11" x14ac:dyDescent="0.3">
      <c r="A56" t="str">
        <f>ds[[#This Row],[Desa/Kelurahan]]</f>
        <v>Tundi</v>
      </c>
      <c r="B56" t="s">
        <v>332</v>
      </c>
      <c r="C56" t="s">
        <v>333</v>
      </c>
      <c r="D56" t="s">
        <v>315</v>
      </c>
      <c r="E56" t="s">
        <v>316</v>
      </c>
      <c r="F56">
        <v>2</v>
      </c>
      <c r="G56" t="s">
        <v>218</v>
      </c>
      <c r="H56" t="s">
        <v>219</v>
      </c>
      <c r="I56" t="s">
        <v>220</v>
      </c>
      <c r="J56" t="s">
        <v>221</v>
      </c>
      <c r="K56" t="s">
        <v>12</v>
      </c>
    </row>
    <row r="57" spans="1:11" x14ac:dyDescent="0.3">
      <c r="A57" t="str">
        <f>ds[[#This Row],[Desa/Kelurahan]]</f>
        <v>Muara Jaya</v>
      </c>
      <c r="B57" t="s">
        <v>334</v>
      </c>
      <c r="C57" t="s">
        <v>335</v>
      </c>
      <c r="D57" t="s">
        <v>315</v>
      </c>
      <c r="E57" t="s">
        <v>316</v>
      </c>
      <c r="F57">
        <v>2</v>
      </c>
      <c r="G57" t="s">
        <v>218</v>
      </c>
      <c r="H57" t="s">
        <v>219</v>
      </c>
      <c r="I57" t="s">
        <v>220</v>
      </c>
      <c r="J57" t="s">
        <v>221</v>
      </c>
      <c r="K57" t="s">
        <v>12</v>
      </c>
    </row>
    <row r="58" spans="1:11" x14ac:dyDescent="0.3">
      <c r="A58" t="str">
        <f>ds[[#This Row],[Desa/Kelurahan]]</f>
        <v>Bihara Hilir</v>
      </c>
      <c r="B58" t="s">
        <v>336</v>
      </c>
      <c r="C58" t="s">
        <v>337</v>
      </c>
      <c r="D58" t="s">
        <v>315</v>
      </c>
      <c r="E58" t="s">
        <v>316</v>
      </c>
      <c r="F58">
        <v>2</v>
      </c>
      <c r="G58" t="s">
        <v>218</v>
      </c>
      <c r="H58" t="s">
        <v>219</v>
      </c>
      <c r="I58" t="s">
        <v>220</v>
      </c>
      <c r="J58" t="s">
        <v>221</v>
      </c>
      <c r="K58" t="s">
        <v>12</v>
      </c>
    </row>
    <row r="59" spans="1:11" x14ac:dyDescent="0.3">
      <c r="A59" t="str">
        <f>ds[[#This Row],[Desa/Kelurahan]]</f>
        <v>Baru</v>
      </c>
      <c r="B59" t="s">
        <v>338</v>
      </c>
      <c r="C59" t="s">
        <v>339</v>
      </c>
      <c r="D59" t="s">
        <v>315</v>
      </c>
      <c r="E59" t="s">
        <v>316</v>
      </c>
      <c r="F59">
        <v>2</v>
      </c>
      <c r="G59" t="s">
        <v>218</v>
      </c>
      <c r="H59" t="s">
        <v>219</v>
      </c>
      <c r="I59" t="s">
        <v>220</v>
      </c>
      <c r="J59" t="s">
        <v>221</v>
      </c>
      <c r="K59" t="s">
        <v>12</v>
      </c>
    </row>
    <row r="60" spans="1:11" x14ac:dyDescent="0.3">
      <c r="A60" t="str">
        <f>ds[[#This Row],[Desa/Kelurahan]]</f>
        <v>Awayan Hilir</v>
      </c>
      <c r="B60" t="s">
        <v>340</v>
      </c>
      <c r="C60" t="s">
        <v>341</v>
      </c>
      <c r="D60" t="s">
        <v>315</v>
      </c>
      <c r="E60" t="s">
        <v>316</v>
      </c>
      <c r="F60">
        <v>2</v>
      </c>
      <c r="G60" t="s">
        <v>218</v>
      </c>
      <c r="H60" t="s">
        <v>219</v>
      </c>
      <c r="I60" t="s">
        <v>220</v>
      </c>
      <c r="J60" t="s">
        <v>221</v>
      </c>
      <c r="K60" t="s">
        <v>12</v>
      </c>
    </row>
    <row r="61" spans="1:11" x14ac:dyDescent="0.3">
      <c r="A61" t="str">
        <f>ds[[#This Row],[Desa/Kelurahan]]</f>
        <v>Putat Basiun</v>
      </c>
      <c r="B61" t="s">
        <v>342</v>
      </c>
      <c r="C61" t="s">
        <v>343</v>
      </c>
      <c r="D61" t="s">
        <v>315</v>
      </c>
      <c r="E61" t="s">
        <v>316</v>
      </c>
      <c r="F61">
        <v>2</v>
      </c>
      <c r="G61" t="s">
        <v>218</v>
      </c>
      <c r="H61" t="s">
        <v>219</v>
      </c>
      <c r="I61" t="s">
        <v>220</v>
      </c>
      <c r="J61" t="s">
        <v>221</v>
      </c>
      <c r="K61" t="s">
        <v>12</v>
      </c>
    </row>
    <row r="62" spans="1:11" x14ac:dyDescent="0.3">
      <c r="A62" t="str">
        <f>ds[[#This Row],[Desa/Kelurahan]]</f>
        <v>Sei Pumpung</v>
      </c>
      <c r="B62" t="s">
        <v>344</v>
      </c>
      <c r="C62" t="s">
        <v>345</v>
      </c>
      <c r="D62" t="s">
        <v>315</v>
      </c>
      <c r="E62" t="s">
        <v>316</v>
      </c>
      <c r="F62">
        <v>2</v>
      </c>
      <c r="G62" t="s">
        <v>218</v>
      </c>
      <c r="H62" t="s">
        <v>219</v>
      </c>
      <c r="I62" t="s">
        <v>220</v>
      </c>
      <c r="J62" t="s">
        <v>221</v>
      </c>
      <c r="K62" t="s">
        <v>12</v>
      </c>
    </row>
    <row r="63" spans="1:11" x14ac:dyDescent="0.3">
      <c r="A63" t="str">
        <f>ds[[#This Row],[Desa/Kelurahan]]</f>
        <v>Badalungga Hilir</v>
      </c>
      <c r="B63" t="s">
        <v>346</v>
      </c>
      <c r="C63" t="s">
        <v>347</v>
      </c>
      <c r="D63" t="s">
        <v>315</v>
      </c>
      <c r="E63" t="s">
        <v>316</v>
      </c>
      <c r="F63">
        <v>2</v>
      </c>
      <c r="G63" t="s">
        <v>218</v>
      </c>
      <c r="H63" t="s">
        <v>219</v>
      </c>
      <c r="I63" t="s">
        <v>220</v>
      </c>
      <c r="J63" t="s">
        <v>221</v>
      </c>
      <c r="K63" t="s">
        <v>12</v>
      </c>
    </row>
    <row r="64" spans="1:11" x14ac:dyDescent="0.3">
      <c r="A64" t="str">
        <f>ds[[#This Row],[Desa/Kelurahan]]</f>
        <v>Nungka</v>
      </c>
      <c r="B64" t="s">
        <v>348</v>
      </c>
      <c r="C64" t="s">
        <v>349</v>
      </c>
      <c r="D64" t="s">
        <v>315</v>
      </c>
      <c r="E64" t="s">
        <v>316</v>
      </c>
      <c r="F64">
        <v>2</v>
      </c>
      <c r="G64" t="s">
        <v>218</v>
      </c>
      <c r="H64" t="s">
        <v>219</v>
      </c>
      <c r="I64" t="s">
        <v>220</v>
      </c>
      <c r="J64" t="s">
        <v>221</v>
      </c>
      <c r="K64" t="s">
        <v>12</v>
      </c>
    </row>
    <row r="65" spans="1:11" x14ac:dyDescent="0.3">
      <c r="A65" t="str">
        <f>ds[[#This Row],[Desa/Kelurahan]]</f>
        <v>Tangalin</v>
      </c>
      <c r="B65" t="s">
        <v>350</v>
      </c>
      <c r="C65" t="s">
        <v>351</v>
      </c>
      <c r="D65" t="s">
        <v>315</v>
      </c>
      <c r="E65" t="s">
        <v>316</v>
      </c>
      <c r="F65">
        <v>2</v>
      </c>
      <c r="G65" t="s">
        <v>218</v>
      </c>
      <c r="H65" t="s">
        <v>219</v>
      </c>
      <c r="I65" t="s">
        <v>220</v>
      </c>
      <c r="J65" t="s">
        <v>221</v>
      </c>
      <c r="K65" t="s">
        <v>12</v>
      </c>
    </row>
    <row r="66" spans="1:11" x14ac:dyDescent="0.3">
      <c r="A66" t="str">
        <f>ds[[#This Row],[Desa/Kelurahan]]</f>
        <v>Kedondong</v>
      </c>
      <c r="B66" t="s">
        <v>352</v>
      </c>
      <c r="C66" t="s">
        <v>353</v>
      </c>
      <c r="D66" t="s">
        <v>315</v>
      </c>
      <c r="E66" t="s">
        <v>316</v>
      </c>
      <c r="F66">
        <v>2</v>
      </c>
      <c r="G66" t="s">
        <v>218</v>
      </c>
      <c r="H66" t="s">
        <v>219</v>
      </c>
      <c r="I66" t="s">
        <v>220</v>
      </c>
      <c r="J66" t="s">
        <v>221</v>
      </c>
      <c r="K66" t="s">
        <v>12</v>
      </c>
    </row>
    <row r="67" spans="1:11" x14ac:dyDescent="0.3">
      <c r="A67" t="str">
        <f>ds[[#This Row],[Desa/Kelurahan]]</f>
        <v>Baramban</v>
      </c>
      <c r="B67" t="s">
        <v>354</v>
      </c>
      <c r="C67" t="s">
        <v>355</v>
      </c>
      <c r="D67" t="s">
        <v>315</v>
      </c>
      <c r="E67" t="s">
        <v>316</v>
      </c>
      <c r="F67">
        <v>2</v>
      </c>
      <c r="G67" t="s">
        <v>218</v>
      </c>
      <c r="H67" t="s">
        <v>219</v>
      </c>
      <c r="I67" t="s">
        <v>220</v>
      </c>
      <c r="J67" t="s">
        <v>221</v>
      </c>
      <c r="K67" t="s">
        <v>12</v>
      </c>
    </row>
    <row r="68" spans="1:11" x14ac:dyDescent="0.3">
      <c r="A68" t="str">
        <f>ds[[#This Row],[Desa/Kelurahan]]</f>
        <v>Ambakiang</v>
      </c>
      <c r="B68" t="s">
        <v>356</v>
      </c>
      <c r="C68" t="s">
        <v>357</v>
      </c>
      <c r="D68" t="s">
        <v>315</v>
      </c>
      <c r="E68" t="s">
        <v>316</v>
      </c>
      <c r="F68">
        <v>2</v>
      </c>
      <c r="G68" t="s">
        <v>218</v>
      </c>
      <c r="H68" t="s">
        <v>219</v>
      </c>
      <c r="I68" t="s">
        <v>220</v>
      </c>
      <c r="J68" t="s">
        <v>221</v>
      </c>
      <c r="K68" t="s">
        <v>12</v>
      </c>
    </row>
    <row r="69" spans="1:11" x14ac:dyDescent="0.3">
      <c r="A69" t="str">
        <f>ds[[#This Row],[Desa/Kelurahan]]</f>
        <v>Piyait</v>
      </c>
      <c r="B69" t="s">
        <v>358</v>
      </c>
      <c r="C69" t="s">
        <v>359</v>
      </c>
      <c r="D69" t="s">
        <v>315</v>
      </c>
      <c r="E69" t="s">
        <v>316</v>
      </c>
      <c r="F69">
        <v>2</v>
      </c>
      <c r="G69" t="s">
        <v>218</v>
      </c>
      <c r="H69" t="s">
        <v>219</v>
      </c>
      <c r="I69" t="s">
        <v>220</v>
      </c>
      <c r="J69" t="s">
        <v>221</v>
      </c>
      <c r="K69" t="s">
        <v>12</v>
      </c>
    </row>
    <row r="70" spans="1:11" x14ac:dyDescent="0.3">
      <c r="A70" t="str">
        <f>ds[[#This Row],[Desa/Kelurahan]]</f>
        <v>Tariwin</v>
      </c>
      <c r="B70" t="s">
        <v>360</v>
      </c>
      <c r="C70" t="s">
        <v>361</v>
      </c>
      <c r="D70" t="s">
        <v>362</v>
      </c>
      <c r="E70" t="s">
        <v>363</v>
      </c>
      <c r="F70">
        <v>2</v>
      </c>
      <c r="G70" t="s">
        <v>218</v>
      </c>
      <c r="H70" t="s">
        <v>219</v>
      </c>
      <c r="I70" t="s">
        <v>220</v>
      </c>
      <c r="J70" t="s">
        <v>221</v>
      </c>
      <c r="K70" t="s">
        <v>12</v>
      </c>
    </row>
    <row r="71" spans="1:11" x14ac:dyDescent="0.3">
      <c r="A71" t="str">
        <f>ds[[#This Row],[Desa/Kelurahan]]</f>
        <v>Lok Batu</v>
      </c>
      <c r="B71" t="s">
        <v>364</v>
      </c>
      <c r="C71" t="s">
        <v>365</v>
      </c>
      <c r="D71" t="s">
        <v>362</v>
      </c>
      <c r="E71" t="s">
        <v>363</v>
      </c>
      <c r="F71">
        <v>2</v>
      </c>
      <c r="G71" t="s">
        <v>218</v>
      </c>
      <c r="H71" t="s">
        <v>219</v>
      </c>
      <c r="I71" t="s">
        <v>220</v>
      </c>
      <c r="J71" t="s">
        <v>221</v>
      </c>
      <c r="K71" t="s">
        <v>12</v>
      </c>
    </row>
    <row r="72" spans="1:11" x14ac:dyDescent="0.3">
      <c r="A72" t="str">
        <f>ds[[#This Row],[Desa/Kelurahan]]</f>
        <v>Munjung</v>
      </c>
      <c r="B72" t="s">
        <v>366</v>
      </c>
      <c r="C72" t="s">
        <v>367</v>
      </c>
      <c r="D72" t="s">
        <v>362</v>
      </c>
      <c r="E72" t="s">
        <v>363</v>
      </c>
      <c r="F72">
        <v>2</v>
      </c>
      <c r="G72" t="s">
        <v>218</v>
      </c>
      <c r="H72" t="s">
        <v>219</v>
      </c>
      <c r="I72" t="s">
        <v>220</v>
      </c>
      <c r="J72" t="s">
        <v>221</v>
      </c>
      <c r="K72" t="s">
        <v>12</v>
      </c>
    </row>
    <row r="73" spans="1:11" x14ac:dyDescent="0.3">
      <c r="A73" t="str">
        <f>ds[[#This Row],[Desa/Kelurahan]]</f>
        <v>Pelajau</v>
      </c>
      <c r="B73" t="s">
        <v>368</v>
      </c>
      <c r="C73" t="s">
        <v>369</v>
      </c>
      <c r="D73" t="s">
        <v>362</v>
      </c>
      <c r="E73" t="s">
        <v>363</v>
      </c>
      <c r="F73">
        <v>2</v>
      </c>
      <c r="G73" t="s">
        <v>218</v>
      </c>
      <c r="H73" t="s">
        <v>219</v>
      </c>
      <c r="I73" t="s">
        <v>220</v>
      </c>
      <c r="J73" t="s">
        <v>221</v>
      </c>
      <c r="K73" t="s">
        <v>12</v>
      </c>
    </row>
    <row r="74" spans="1:11" x14ac:dyDescent="0.3">
      <c r="A74" t="str">
        <f>ds[[#This Row],[Desa/Kelurahan]]</f>
        <v>Batumandi</v>
      </c>
      <c r="B74" t="s">
        <v>370</v>
      </c>
      <c r="C74" t="s">
        <v>371</v>
      </c>
      <c r="D74" t="s">
        <v>362</v>
      </c>
      <c r="E74" t="s">
        <v>363</v>
      </c>
      <c r="F74">
        <v>2</v>
      </c>
      <c r="G74" t="s">
        <v>218</v>
      </c>
      <c r="H74" t="s">
        <v>219</v>
      </c>
      <c r="I74" t="s">
        <v>220</v>
      </c>
      <c r="J74" t="s">
        <v>221</v>
      </c>
      <c r="K74" t="s">
        <v>12</v>
      </c>
    </row>
    <row r="75" spans="1:11" x14ac:dyDescent="0.3">
      <c r="A75" t="str">
        <f>ds[[#This Row],[Desa/Kelurahan]]</f>
        <v>Riwa</v>
      </c>
      <c r="B75" t="s">
        <v>372</v>
      </c>
      <c r="C75" t="s">
        <v>373</v>
      </c>
      <c r="D75" t="s">
        <v>362</v>
      </c>
      <c r="E75" t="s">
        <v>363</v>
      </c>
      <c r="F75">
        <v>2</v>
      </c>
      <c r="G75" t="s">
        <v>218</v>
      </c>
      <c r="H75" t="s">
        <v>219</v>
      </c>
      <c r="I75" t="s">
        <v>220</v>
      </c>
      <c r="J75" t="s">
        <v>221</v>
      </c>
      <c r="K75" t="s">
        <v>12</v>
      </c>
    </row>
    <row r="76" spans="1:11" x14ac:dyDescent="0.3">
      <c r="A76" t="str">
        <f>ds[[#This Row],[Desa/Kelurahan]]</f>
        <v>Mantimin</v>
      </c>
      <c r="B76" t="s">
        <v>374</v>
      </c>
      <c r="C76" t="s">
        <v>375</v>
      </c>
      <c r="D76" t="s">
        <v>362</v>
      </c>
      <c r="E76" t="s">
        <v>363</v>
      </c>
      <c r="F76">
        <v>2</v>
      </c>
      <c r="G76" t="s">
        <v>218</v>
      </c>
      <c r="H76" t="s">
        <v>219</v>
      </c>
      <c r="I76" t="s">
        <v>220</v>
      </c>
      <c r="J76" t="s">
        <v>221</v>
      </c>
      <c r="K76" t="s">
        <v>12</v>
      </c>
    </row>
    <row r="77" spans="1:11" x14ac:dyDescent="0.3">
      <c r="A77" t="str">
        <f>ds[[#This Row],[Desa/Kelurahan]]</f>
        <v>Mampari</v>
      </c>
      <c r="B77" t="s">
        <v>376</v>
      </c>
      <c r="C77" t="s">
        <v>377</v>
      </c>
      <c r="D77" t="s">
        <v>362</v>
      </c>
      <c r="E77" t="s">
        <v>363</v>
      </c>
      <c r="F77">
        <v>2</v>
      </c>
      <c r="G77" t="s">
        <v>218</v>
      </c>
      <c r="H77" t="s">
        <v>219</v>
      </c>
      <c r="I77" t="s">
        <v>220</v>
      </c>
      <c r="J77" t="s">
        <v>221</v>
      </c>
      <c r="K77" t="s">
        <v>12</v>
      </c>
    </row>
    <row r="78" spans="1:11" x14ac:dyDescent="0.3">
      <c r="A78" t="str">
        <f>ds[[#This Row],[Desa/Kelurahan]]</f>
        <v>Bungur</v>
      </c>
      <c r="B78" t="s">
        <v>378</v>
      </c>
      <c r="C78" t="s">
        <v>379</v>
      </c>
      <c r="D78" t="s">
        <v>362</v>
      </c>
      <c r="E78" t="s">
        <v>363</v>
      </c>
      <c r="F78">
        <v>2</v>
      </c>
      <c r="G78" t="s">
        <v>218</v>
      </c>
      <c r="H78" t="s">
        <v>219</v>
      </c>
      <c r="I78" t="s">
        <v>220</v>
      </c>
      <c r="J78" t="s">
        <v>221</v>
      </c>
      <c r="K78" t="s">
        <v>12</v>
      </c>
    </row>
    <row r="79" spans="1:11" x14ac:dyDescent="0.3">
      <c r="A79" t="str">
        <f>ds[[#This Row],[Desa/Kelurahan]]</f>
        <v>Teluk Mesjid</v>
      </c>
      <c r="B79" t="s">
        <v>380</v>
      </c>
      <c r="C79" t="s">
        <v>381</v>
      </c>
      <c r="D79" t="s">
        <v>362</v>
      </c>
      <c r="E79" t="s">
        <v>363</v>
      </c>
      <c r="F79">
        <v>2</v>
      </c>
      <c r="G79" t="s">
        <v>218</v>
      </c>
      <c r="H79" t="s">
        <v>219</v>
      </c>
      <c r="I79" t="s">
        <v>220</v>
      </c>
      <c r="J79" t="s">
        <v>221</v>
      </c>
      <c r="K79" t="s">
        <v>12</v>
      </c>
    </row>
    <row r="80" spans="1:11" x14ac:dyDescent="0.3">
      <c r="A80" t="str">
        <f>ds[[#This Row],[Desa/Kelurahan]]</f>
        <v>Timbun Tulang</v>
      </c>
      <c r="B80" t="s">
        <v>382</v>
      </c>
      <c r="C80" t="s">
        <v>383</v>
      </c>
      <c r="D80" t="s">
        <v>362</v>
      </c>
      <c r="E80" t="s">
        <v>363</v>
      </c>
      <c r="F80">
        <v>2</v>
      </c>
      <c r="G80" t="s">
        <v>218</v>
      </c>
      <c r="H80" t="s">
        <v>219</v>
      </c>
      <c r="I80" t="s">
        <v>220</v>
      </c>
      <c r="J80" t="s">
        <v>221</v>
      </c>
      <c r="K80" t="s">
        <v>12</v>
      </c>
    </row>
    <row r="81" spans="1:11" x14ac:dyDescent="0.3">
      <c r="A81" t="str">
        <f>ds[[#This Row],[Desa/Kelurahan]]</f>
        <v>Banua Hanyar</v>
      </c>
      <c r="B81" t="s">
        <v>384</v>
      </c>
      <c r="C81" t="s">
        <v>385</v>
      </c>
      <c r="D81" t="s">
        <v>362</v>
      </c>
      <c r="E81" t="s">
        <v>363</v>
      </c>
      <c r="F81">
        <v>2</v>
      </c>
      <c r="G81" t="s">
        <v>218</v>
      </c>
      <c r="H81" t="s">
        <v>219</v>
      </c>
      <c r="I81" t="s">
        <v>220</v>
      </c>
      <c r="J81" t="s">
        <v>221</v>
      </c>
      <c r="K81" t="s">
        <v>12</v>
      </c>
    </row>
    <row r="82" spans="1:11" x14ac:dyDescent="0.3">
      <c r="A82" t="str">
        <f>ds[[#This Row],[Desa/Kelurahan]]</f>
        <v>Bakung</v>
      </c>
      <c r="B82" t="s">
        <v>386</v>
      </c>
      <c r="C82" t="s">
        <v>387</v>
      </c>
      <c r="D82" t="s">
        <v>362</v>
      </c>
      <c r="E82" t="s">
        <v>363</v>
      </c>
      <c r="F82">
        <v>2</v>
      </c>
      <c r="G82" t="s">
        <v>218</v>
      </c>
      <c r="H82" t="s">
        <v>219</v>
      </c>
      <c r="I82" t="s">
        <v>220</v>
      </c>
      <c r="J82" t="s">
        <v>221</v>
      </c>
      <c r="K82" t="s">
        <v>12</v>
      </c>
    </row>
    <row r="83" spans="1:11" x14ac:dyDescent="0.3">
      <c r="A83" t="str">
        <f>ds[[#This Row],[Desa/Kelurahan]]</f>
        <v>Karuh</v>
      </c>
      <c r="B83" t="s">
        <v>388</v>
      </c>
      <c r="C83" t="s">
        <v>389</v>
      </c>
      <c r="D83" t="s">
        <v>362</v>
      </c>
      <c r="E83" t="s">
        <v>363</v>
      </c>
      <c r="F83">
        <v>2</v>
      </c>
      <c r="G83" t="s">
        <v>218</v>
      </c>
      <c r="H83" t="s">
        <v>219</v>
      </c>
      <c r="I83" t="s">
        <v>220</v>
      </c>
      <c r="J83" t="s">
        <v>221</v>
      </c>
      <c r="K83" t="s">
        <v>12</v>
      </c>
    </row>
    <row r="84" spans="1:11" x14ac:dyDescent="0.3">
      <c r="A84" t="str">
        <f>ds[[#This Row],[Desa/Kelurahan]]</f>
        <v>Guha</v>
      </c>
      <c r="B84" t="s">
        <v>390</v>
      </c>
      <c r="C84" t="s">
        <v>391</v>
      </c>
      <c r="D84" t="s">
        <v>362</v>
      </c>
      <c r="E84" t="s">
        <v>363</v>
      </c>
      <c r="F84">
        <v>2</v>
      </c>
      <c r="G84" t="s">
        <v>218</v>
      </c>
      <c r="H84" t="s">
        <v>219</v>
      </c>
      <c r="I84" t="s">
        <v>220</v>
      </c>
      <c r="J84" t="s">
        <v>221</v>
      </c>
      <c r="K84" t="s">
        <v>12</v>
      </c>
    </row>
    <row r="85" spans="1:11" x14ac:dyDescent="0.3">
      <c r="A85" t="str">
        <f>ds[[#This Row],[Desa/Kelurahan]]</f>
        <v>Gunung Manau</v>
      </c>
      <c r="B85" t="s">
        <v>392</v>
      </c>
      <c r="C85" t="s">
        <v>393</v>
      </c>
      <c r="D85" t="s">
        <v>362</v>
      </c>
      <c r="E85" t="s">
        <v>363</v>
      </c>
      <c r="F85">
        <v>2</v>
      </c>
      <c r="G85" t="s">
        <v>218</v>
      </c>
      <c r="H85" t="s">
        <v>219</v>
      </c>
      <c r="I85" t="s">
        <v>220</v>
      </c>
      <c r="J85" t="s">
        <v>221</v>
      </c>
      <c r="K85" t="s">
        <v>12</v>
      </c>
    </row>
    <row r="86" spans="1:11" x14ac:dyDescent="0.3">
      <c r="A86" t="str">
        <f>ds[[#This Row],[Desa/Kelurahan]]</f>
        <v>Hampa Raya</v>
      </c>
      <c r="B86" t="s">
        <v>394</v>
      </c>
      <c r="C86" t="s">
        <v>395</v>
      </c>
      <c r="D86" t="s">
        <v>362</v>
      </c>
      <c r="E86" t="s">
        <v>363</v>
      </c>
      <c r="F86">
        <v>2</v>
      </c>
      <c r="G86" t="s">
        <v>218</v>
      </c>
      <c r="H86" t="s">
        <v>219</v>
      </c>
      <c r="I86" t="s">
        <v>220</v>
      </c>
      <c r="J86" t="s">
        <v>221</v>
      </c>
      <c r="K86" t="s">
        <v>12</v>
      </c>
    </row>
    <row r="87" spans="1:11" x14ac:dyDescent="0.3">
      <c r="A87" t="str">
        <f>ds[[#This Row],[Desa/Kelurahan]]</f>
        <v>Kasai</v>
      </c>
      <c r="B87" t="s">
        <v>396</v>
      </c>
      <c r="C87" t="s">
        <v>397</v>
      </c>
      <c r="D87" t="s">
        <v>362</v>
      </c>
      <c r="E87" t="s">
        <v>363</v>
      </c>
      <c r="F87">
        <v>2</v>
      </c>
      <c r="G87" t="s">
        <v>218</v>
      </c>
      <c r="H87" t="s">
        <v>219</v>
      </c>
      <c r="I87" t="s">
        <v>220</v>
      </c>
      <c r="J87" t="s">
        <v>221</v>
      </c>
      <c r="K87" t="s">
        <v>12</v>
      </c>
    </row>
    <row r="88" spans="1:11" x14ac:dyDescent="0.3">
      <c r="A88" t="str">
        <f>ds[[#This Row],[Desa/Kelurahan]]</f>
        <v>Tanah Habang Kiri</v>
      </c>
      <c r="B88" t="s">
        <v>398</v>
      </c>
      <c r="C88" t="s">
        <v>399</v>
      </c>
      <c r="D88" t="s">
        <v>400</v>
      </c>
      <c r="E88" t="s">
        <v>401</v>
      </c>
      <c r="F88">
        <v>2</v>
      </c>
      <c r="G88" t="s">
        <v>218</v>
      </c>
      <c r="H88" t="s">
        <v>219</v>
      </c>
      <c r="I88" t="s">
        <v>220</v>
      </c>
      <c r="J88" t="s">
        <v>221</v>
      </c>
      <c r="K88" t="s">
        <v>12</v>
      </c>
    </row>
    <row r="89" spans="1:11" x14ac:dyDescent="0.3">
      <c r="A89" t="str">
        <f>ds[[#This Row],[Desa/Kelurahan]]</f>
        <v>Panaitan</v>
      </c>
      <c r="B89" t="s">
        <v>402</v>
      </c>
      <c r="C89" t="s">
        <v>403</v>
      </c>
      <c r="D89" t="s">
        <v>400</v>
      </c>
      <c r="E89" t="s">
        <v>401</v>
      </c>
      <c r="F89">
        <v>2</v>
      </c>
      <c r="G89" t="s">
        <v>218</v>
      </c>
      <c r="H89" t="s">
        <v>219</v>
      </c>
      <c r="I89" t="s">
        <v>220</v>
      </c>
      <c r="J89" t="s">
        <v>221</v>
      </c>
      <c r="K89" t="s">
        <v>12</v>
      </c>
    </row>
    <row r="90" spans="1:11" x14ac:dyDescent="0.3">
      <c r="A90" t="str">
        <f>ds[[#This Row],[Desa/Kelurahan]]</f>
        <v>Tanah Habang Kanan</v>
      </c>
      <c r="B90" t="s">
        <v>404</v>
      </c>
      <c r="C90" t="s">
        <v>405</v>
      </c>
      <c r="D90" t="s">
        <v>400</v>
      </c>
      <c r="E90" t="s">
        <v>401</v>
      </c>
      <c r="F90">
        <v>2</v>
      </c>
      <c r="G90" t="s">
        <v>218</v>
      </c>
      <c r="H90" t="s">
        <v>219</v>
      </c>
      <c r="I90" t="s">
        <v>220</v>
      </c>
      <c r="J90" t="s">
        <v>221</v>
      </c>
      <c r="K90" t="s">
        <v>12</v>
      </c>
    </row>
    <row r="91" spans="1:11" x14ac:dyDescent="0.3">
      <c r="A91" t="str">
        <f>ds[[#This Row],[Desa/Kelurahan]]</f>
        <v>Batu Merah</v>
      </c>
      <c r="B91" t="s">
        <v>406</v>
      </c>
      <c r="C91" t="s">
        <v>407</v>
      </c>
      <c r="D91" t="s">
        <v>400</v>
      </c>
      <c r="E91" t="s">
        <v>401</v>
      </c>
      <c r="F91">
        <v>2</v>
      </c>
      <c r="G91" t="s">
        <v>218</v>
      </c>
      <c r="H91" t="s">
        <v>219</v>
      </c>
      <c r="I91" t="s">
        <v>220</v>
      </c>
      <c r="J91" t="s">
        <v>221</v>
      </c>
      <c r="K91" t="s">
        <v>12</v>
      </c>
    </row>
    <row r="92" spans="1:11" x14ac:dyDescent="0.3">
      <c r="A92" t="str">
        <f>ds[[#This Row],[Desa/Kelurahan]]</f>
        <v>Lampihong Kanan</v>
      </c>
      <c r="B92" t="s">
        <v>408</v>
      </c>
      <c r="C92" t="s">
        <v>409</v>
      </c>
      <c r="D92" t="s">
        <v>400</v>
      </c>
      <c r="E92" t="s">
        <v>401</v>
      </c>
      <c r="F92">
        <v>2</v>
      </c>
      <c r="G92" t="s">
        <v>218</v>
      </c>
      <c r="H92" t="s">
        <v>219</v>
      </c>
      <c r="I92" t="s">
        <v>220</v>
      </c>
      <c r="J92" t="s">
        <v>221</v>
      </c>
      <c r="K92" t="s">
        <v>12</v>
      </c>
    </row>
    <row r="93" spans="1:11" x14ac:dyDescent="0.3">
      <c r="A93" t="str">
        <f>ds[[#This Row],[Desa/Kelurahan]]</f>
        <v>Lampihong Selatan</v>
      </c>
      <c r="B93" t="s">
        <v>410</v>
      </c>
      <c r="C93" t="s">
        <v>411</v>
      </c>
      <c r="D93" t="s">
        <v>400</v>
      </c>
      <c r="E93" t="s">
        <v>401</v>
      </c>
      <c r="F93">
        <v>2</v>
      </c>
      <c r="G93" t="s">
        <v>218</v>
      </c>
      <c r="H93" t="s">
        <v>219</v>
      </c>
      <c r="I93" t="s">
        <v>220</v>
      </c>
      <c r="J93" t="s">
        <v>221</v>
      </c>
      <c r="K93" t="s">
        <v>12</v>
      </c>
    </row>
    <row r="94" spans="1:11" x14ac:dyDescent="0.3">
      <c r="A94" t="str">
        <f>ds[[#This Row],[Desa/Kelurahan]]</f>
        <v>Lampihong Kiri</v>
      </c>
      <c r="B94" t="s">
        <v>412</v>
      </c>
      <c r="C94" t="s">
        <v>413</v>
      </c>
      <c r="D94" t="s">
        <v>400</v>
      </c>
      <c r="E94" t="s">
        <v>401</v>
      </c>
      <c r="F94">
        <v>2</v>
      </c>
      <c r="G94" t="s">
        <v>218</v>
      </c>
      <c r="H94" t="s">
        <v>219</v>
      </c>
      <c r="I94" t="s">
        <v>220</v>
      </c>
      <c r="J94" t="s">
        <v>221</v>
      </c>
      <c r="K94" t="s">
        <v>12</v>
      </c>
    </row>
    <row r="95" spans="1:11" x14ac:dyDescent="0.3">
      <c r="A95" t="str">
        <f>ds[[#This Row],[Desa/Kelurahan]]</f>
        <v>Lajar</v>
      </c>
      <c r="B95" t="s">
        <v>414</v>
      </c>
      <c r="C95" t="s">
        <v>415</v>
      </c>
      <c r="D95" t="s">
        <v>400</v>
      </c>
      <c r="E95" t="s">
        <v>401</v>
      </c>
      <c r="F95">
        <v>2</v>
      </c>
      <c r="G95" t="s">
        <v>218</v>
      </c>
      <c r="H95" t="s">
        <v>219</v>
      </c>
      <c r="I95" t="s">
        <v>220</v>
      </c>
      <c r="J95" t="s">
        <v>221</v>
      </c>
      <c r="K95" t="s">
        <v>12</v>
      </c>
    </row>
    <row r="96" spans="1:11" x14ac:dyDescent="0.3">
      <c r="A96" t="str">
        <f>ds[[#This Row],[Desa/Kelurahan]]</f>
        <v>Kusambi Hulu</v>
      </c>
      <c r="B96" t="s">
        <v>416</v>
      </c>
      <c r="C96" t="s">
        <v>417</v>
      </c>
      <c r="D96" t="s">
        <v>400</v>
      </c>
      <c r="E96" t="s">
        <v>401</v>
      </c>
      <c r="F96">
        <v>2</v>
      </c>
      <c r="G96" t="s">
        <v>218</v>
      </c>
      <c r="H96" t="s">
        <v>219</v>
      </c>
      <c r="I96" t="s">
        <v>220</v>
      </c>
      <c r="J96" t="s">
        <v>221</v>
      </c>
      <c r="K96" t="s">
        <v>12</v>
      </c>
    </row>
    <row r="97" spans="1:11" x14ac:dyDescent="0.3">
      <c r="A97" t="str">
        <f>ds[[#This Row],[Desa/Kelurahan]]</f>
        <v>Kusambi Hilir</v>
      </c>
      <c r="B97" t="s">
        <v>418</v>
      </c>
      <c r="C97" t="s">
        <v>419</v>
      </c>
      <c r="D97" t="s">
        <v>400</v>
      </c>
      <c r="E97" t="s">
        <v>401</v>
      </c>
      <c r="F97">
        <v>2</v>
      </c>
      <c r="G97" t="s">
        <v>218</v>
      </c>
      <c r="H97" t="s">
        <v>219</v>
      </c>
      <c r="I97" t="s">
        <v>220</v>
      </c>
      <c r="J97" t="s">
        <v>221</v>
      </c>
      <c r="K97" t="s">
        <v>12</v>
      </c>
    </row>
    <row r="98" spans="1:11" x14ac:dyDescent="0.3">
      <c r="A98" t="str">
        <f>ds[[#This Row],[Desa/Kelurahan]]</f>
        <v>Simpang Tiga</v>
      </c>
      <c r="B98" t="s">
        <v>420</v>
      </c>
      <c r="C98" t="s">
        <v>421</v>
      </c>
      <c r="D98" t="s">
        <v>400</v>
      </c>
      <c r="E98" t="s">
        <v>401</v>
      </c>
      <c r="F98">
        <v>2</v>
      </c>
      <c r="G98" t="s">
        <v>218</v>
      </c>
      <c r="H98" t="s">
        <v>219</v>
      </c>
      <c r="I98" t="s">
        <v>220</v>
      </c>
      <c r="J98" t="s">
        <v>221</v>
      </c>
      <c r="K98" t="s">
        <v>12</v>
      </c>
    </row>
    <row r="99" spans="1:11" x14ac:dyDescent="0.3">
      <c r="A99" t="str">
        <f>ds[[#This Row],[Desa/Kelurahan]]</f>
        <v>Matang Lurus</v>
      </c>
      <c r="B99" t="s">
        <v>422</v>
      </c>
      <c r="C99" t="s">
        <v>423</v>
      </c>
      <c r="D99" t="s">
        <v>400</v>
      </c>
      <c r="E99" t="s">
        <v>401</v>
      </c>
      <c r="F99">
        <v>2</v>
      </c>
      <c r="G99" t="s">
        <v>218</v>
      </c>
      <c r="H99" t="s">
        <v>219</v>
      </c>
      <c r="I99" t="s">
        <v>220</v>
      </c>
      <c r="J99" t="s">
        <v>221</v>
      </c>
      <c r="K99" t="s">
        <v>12</v>
      </c>
    </row>
    <row r="100" spans="1:11" x14ac:dyDescent="0.3">
      <c r="A100" t="str">
        <f>ds[[#This Row],[Desa/Kelurahan]]</f>
        <v>Lok Hamawang</v>
      </c>
      <c r="B100" t="s">
        <v>424</v>
      </c>
      <c r="C100" t="s">
        <v>425</v>
      </c>
      <c r="D100" t="s">
        <v>400</v>
      </c>
      <c r="E100" t="s">
        <v>401</v>
      </c>
      <c r="F100">
        <v>2</v>
      </c>
      <c r="G100" t="s">
        <v>218</v>
      </c>
      <c r="H100" t="s">
        <v>219</v>
      </c>
      <c r="I100" t="s">
        <v>220</v>
      </c>
      <c r="J100" t="s">
        <v>221</v>
      </c>
      <c r="K100" t="s">
        <v>12</v>
      </c>
    </row>
    <row r="101" spans="1:11" x14ac:dyDescent="0.3">
      <c r="A101" t="str">
        <f>ds[[#This Row],[Desa/Kelurahan]]</f>
        <v>Kupang</v>
      </c>
      <c r="B101" t="s">
        <v>426</v>
      </c>
      <c r="C101" t="s">
        <v>427</v>
      </c>
      <c r="D101" t="s">
        <v>400</v>
      </c>
      <c r="E101" t="s">
        <v>401</v>
      </c>
      <c r="F101">
        <v>2</v>
      </c>
      <c r="G101" t="s">
        <v>218</v>
      </c>
      <c r="H101" t="s">
        <v>219</v>
      </c>
      <c r="I101" t="s">
        <v>220</v>
      </c>
      <c r="J101" t="s">
        <v>221</v>
      </c>
      <c r="K101" t="s">
        <v>12</v>
      </c>
    </row>
    <row r="102" spans="1:11" x14ac:dyDescent="0.3">
      <c r="A102" t="str">
        <f>ds[[#This Row],[Desa/Kelurahan]]</f>
        <v>Tampang</v>
      </c>
      <c r="B102" t="s">
        <v>428</v>
      </c>
      <c r="C102" t="s">
        <v>429</v>
      </c>
      <c r="D102" t="s">
        <v>400</v>
      </c>
      <c r="E102" t="s">
        <v>401</v>
      </c>
      <c r="F102">
        <v>2</v>
      </c>
      <c r="G102" t="s">
        <v>218</v>
      </c>
      <c r="H102" t="s">
        <v>219</v>
      </c>
      <c r="I102" t="s">
        <v>220</v>
      </c>
      <c r="J102" t="s">
        <v>221</v>
      </c>
      <c r="K102" t="s">
        <v>12</v>
      </c>
    </row>
    <row r="103" spans="1:11" x14ac:dyDescent="0.3">
      <c r="A103" t="str">
        <f>ds[[#This Row],[Desa/Kelurahan]]</f>
        <v>Matang Hanau</v>
      </c>
      <c r="B103" t="s">
        <v>430</v>
      </c>
      <c r="C103" t="s">
        <v>431</v>
      </c>
      <c r="D103" t="s">
        <v>400</v>
      </c>
      <c r="E103" t="s">
        <v>401</v>
      </c>
      <c r="F103">
        <v>2</v>
      </c>
      <c r="G103" t="s">
        <v>218</v>
      </c>
      <c r="H103" t="s">
        <v>219</v>
      </c>
      <c r="I103" t="s">
        <v>220</v>
      </c>
      <c r="J103" t="s">
        <v>221</v>
      </c>
      <c r="K103" t="s">
        <v>12</v>
      </c>
    </row>
    <row r="104" spans="1:11" x14ac:dyDescent="0.3">
      <c r="A104" t="str">
        <f>ds[[#This Row],[Desa/Kelurahan]]</f>
        <v>Lok Panginangan</v>
      </c>
      <c r="B104" t="s">
        <v>432</v>
      </c>
      <c r="C104" t="s">
        <v>433</v>
      </c>
      <c r="D104" t="s">
        <v>400</v>
      </c>
      <c r="E104" t="s">
        <v>401</v>
      </c>
      <c r="F104">
        <v>2</v>
      </c>
      <c r="G104" t="s">
        <v>218</v>
      </c>
      <c r="H104" t="s">
        <v>219</v>
      </c>
      <c r="I104" t="s">
        <v>220</v>
      </c>
      <c r="J104" t="s">
        <v>221</v>
      </c>
      <c r="K104" t="s">
        <v>12</v>
      </c>
    </row>
    <row r="105" spans="1:11" x14ac:dyDescent="0.3">
      <c r="A105" t="str">
        <f>ds[[#This Row],[Desa/Kelurahan]]</f>
        <v>Jungkal</v>
      </c>
      <c r="B105" t="s">
        <v>434</v>
      </c>
      <c r="C105" t="s">
        <v>435</v>
      </c>
      <c r="D105" t="s">
        <v>400</v>
      </c>
      <c r="E105" t="s">
        <v>401</v>
      </c>
      <c r="F105">
        <v>2</v>
      </c>
      <c r="G105" t="s">
        <v>218</v>
      </c>
      <c r="H105" t="s">
        <v>219</v>
      </c>
      <c r="I105" t="s">
        <v>220</v>
      </c>
      <c r="J105" t="s">
        <v>221</v>
      </c>
      <c r="K105" t="s">
        <v>12</v>
      </c>
    </row>
    <row r="106" spans="1:11" x14ac:dyDescent="0.3">
      <c r="A106" t="str">
        <f>ds[[#This Row],[Desa/Kelurahan]]</f>
        <v>Sungai Tabuk</v>
      </c>
      <c r="B106" t="s">
        <v>436</v>
      </c>
      <c r="C106" t="s">
        <v>437</v>
      </c>
      <c r="D106" t="s">
        <v>400</v>
      </c>
      <c r="E106" t="s">
        <v>401</v>
      </c>
      <c r="F106">
        <v>2</v>
      </c>
      <c r="G106" t="s">
        <v>218</v>
      </c>
      <c r="H106" t="s">
        <v>219</v>
      </c>
      <c r="I106" t="s">
        <v>220</v>
      </c>
      <c r="J106" t="s">
        <v>221</v>
      </c>
      <c r="K106" t="s">
        <v>12</v>
      </c>
    </row>
    <row r="107" spans="1:11" x14ac:dyDescent="0.3">
      <c r="A107" t="str">
        <f>ds[[#This Row],[Desa/Kelurahan]]</f>
        <v>Jimamun</v>
      </c>
      <c r="B107" t="s">
        <v>438</v>
      </c>
      <c r="C107" t="s">
        <v>439</v>
      </c>
      <c r="D107" t="s">
        <v>400</v>
      </c>
      <c r="E107" t="s">
        <v>401</v>
      </c>
      <c r="F107">
        <v>2</v>
      </c>
      <c r="G107" t="s">
        <v>218</v>
      </c>
      <c r="H107" t="s">
        <v>219</v>
      </c>
      <c r="I107" t="s">
        <v>220</v>
      </c>
      <c r="J107" t="s">
        <v>221</v>
      </c>
      <c r="K107" t="s">
        <v>12</v>
      </c>
    </row>
    <row r="108" spans="1:11" x14ac:dyDescent="0.3">
      <c r="A108" t="str">
        <f>ds[[#This Row],[Desa/Kelurahan]]</f>
        <v>Pimping</v>
      </c>
      <c r="B108" t="s">
        <v>440</v>
      </c>
      <c r="C108" t="s">
        <v>441</v>
      </c>
      <c r="D108" t="s">
        <v>400</v>
      </c>
      <c r="E108" t="s">
        <v>401</v>
      </c>
      <c r="F108">
        <v>2</v>
      </c>
      <c r="G108" t="s">
        <v>218</v>
      </c>
      <c r="H108" t="s">
        <v>219</v>
      </c>
      <c r="I108" t="s">
        <v>220</v>
      </c>
      <c r="J108" t="s">
        <v>221</v>
      </c>
      <c r="K108" t="s">
        <v>12</v>
      </c>
    </row>
    <row r="109" spans="1:11" x14ac:dyDescent="0.3">
      <c r="A109" t="str">
        <f>ds[[#This Row],[Desa/Kelurahan]]</f>
        <v>Hilir Pasar</v>
      </c>
      <c r="B109" t="s">
        <v>442</v>
      </c>
      <c r="C109" t="s">
        <v>443</v>
      </c>
      <c r="D109" t="s">
        <v>400</v>
      </c>
      <c r="E109" t="s">
        <v>401</v>
      </c>
      <c r="F109">
        <v>2</v>
      </c>
      <c r="G109" t="s">
        <v>218</v>
      </c>
      <c r="H109" t="s">
        <v>219</v>
      </c>
      <c r="I109" t="s">
        <v>220</v>
      </c>
      <c r="J109" t="s">
        <v>221</v>
      </c>
      <c r="K109" t="s">
        <v>12</v>
      </c>
    </row>
    <row r="110" spans="1:11" x14ac:dyDescent="0.3">
      <c r="A110" t="str">
        <f>ds[[#This Row],[Desa/Kelurahan]]</f>
        <v>Teluk Karya</v>
      </c>
      <c r="B110" t="s">
        <v>444</v>
      </c>
      <c r="C110" t="s">
        <v>445</v>
      </c>
      <c r="D110" t="s">
        <v>400</v>
      </c>
      <c r="E110" t="s">
        <v>401</v>
      </c>
      <c r="F110">
        <v>2</v>
      </c>
      <c r="G110" t="s">
        <v>218</v>
      </c>
      <c r="H110" t="s">
        <v>219</v>
      </c>
      <c r="I110" t="s">
        <v>220</v>
      </c>
      <c r="J110" t="s">
        <v>221</v>
      </c>
      <c r="K110" t="s">
        <v>12</v>
      </c>
    </row>
    <row r="111" spans="1:11" x14ac:dyDescent="0.3">
      <c r="A111" t="str">
        <f>ds[[#This Row],[Desa/Kelurahan]]</f>
        <v>Pupuyuan</v>
      </c>
      <c r="B111" t="s">
        <v>446</v>
      </c>
      <c r="C111" t="s">
        <v>447</v>
      </c>
      <c r="D111" t="s">
        <v>400</v>
      </c>
      <c r="E111" t="s">
        <v>401</v>
      </c>
      <c r="F111">
        <v>2</v>
      </c>
      <c r="G111" t="s">
        <v>218</v>
      </c>
      <c r="H111" t="s">
        <v>219</v>
      </c>
      <c r="I111" t="s">
        <v>220</v>
      </c>
      <c r="J111" t="s">
        <v>221</v>
      </c>
      <c r="K111" t="s">
        <v>12</v>
      </c>
    </row>
    <row r="112" spans="1:11" x14ac:dyDescent="0.3">
      <c r="A112" t="str">
        <f>ds[[#This Row],[Desa/Kelurahan]]</f>
        <v>Sungai Awang</v>
      </c>
      <c r="B112" t="s">
        <v>448</v>
      </c>
      <c r="C112" t="s">
        <v>449</v>
      </c>
      <c r="D112" t="s">
        <v>400</v>
      </c>
      <c r="E112" t="s">
        <v>401</v>
      </c>
      <c r="F112">
        <v>2</v>
      </c>
      <c r="G112" t="s">
        <v>218</v>
      </c>
      <c r="H112" t="s">
        <v>219</v>
      </c>
      <c r="I112" t="s">
        <v>220</v>
      </c>
      <c r="J112" t="s">
        <v>221</v>
      </c>
      <c r="K112" t="s">
        <v>12</v>
      </c>
    </row>
    <row r="113" spans="1:12" x14ac:dyDescent="0.3">
      <c r="A113" t="str">
        <f>ds[[#This Row],[Desa/Kelurahan]]</f>
        <v>Kandang Jaya</v>
      </c>
      <c r="B113" t="s">
        <v>450</v>
      </c>
      <c r="C113" t="s">
        <v>451</v>
      </c>
      <c r="D113" t="s">
        <v>400</v>
      </c>
      <c r="E113" t="s">
        <v>401</v>
      </c>
      <c r="F113">
        <v>2</v>
      </c>
      <c r="G113" t="s">
        <v>218</v>
      </c>
      <c r="H113" t="s">
        <v>219</v>
      </c>
      <c r="I113" t="s">
        <v>220</v>
      </c>
      <c r="J113" t="s">
        <v>221</v>
      </c>
      <c r="K113" t="s">
        <v>12</v>
      </c>
    </row>
    <row r="114" spans="1:12" x14ac:dyDescent="0.3">
      <c r="A114" t="str">
        <f>ds[[#This Row],[Desa/Kelurahan]]</f>
        <v>Mundar</v>
      </c>
      <c r="B114" t="s">
        <v>452</v>
      </c>
      <c r="C114" t="s">
        <v>453</v>
      </c>
      <c r="D114" t="s">
        <v>400</v>
      </c>
      <c r="E114" t="s">
        <v>401</v>
      </c>
      <c r="F114">
        <v>2</v>
      </c>
      <c r="G114" t="s">
        <v>218</v>
      </c>
      <c r="H114" t="s">
        <v>219</v>
      </c>
      <c r="I114" t="s">
        <v>220</v>
      </c>
      <c r="J114" t="s">
        <v>221</v>
      </c>
      <c r="K114" t="s">
        <v>12</v>
      </c>
    </row>
    <row r="115" spans="1:12" x14ac:dyDescent="0.3">
      <c r="A115" t="str">
        <f>ds[[#This Row],[Desa/Kelurahan]]</f>
        <v>Paringin Timur</v>
      </c>
      <c r="B115" t="s">
        <v>454</v>
      </c>
      <c r="C115" t="s">
        <v>188</v>
      </c>
      <c r="D115" t="s">
        <v>455</v>
      </c>
      <c r="E115" t="s">
        <v>189</v>
      </c>
      <c r="F115">
        <v>1</v>
      </c>
      <c r="G115" t="s">
        <v>9</v>
      </c>
      <c r="H115" t="s">
        <v>219</v>
      </c>
      <c r="I115" t="s">
        <v>220</v>
      </c>
      <c r="J115" t="s">
        <v>221</v>
      </c>
      <c r="K115" t="s">
        <v>12</v>
      </c>
      <c r="L115" t="s">
        <v>456</v>
      </c>
    </row>
    <row r="116" spans="1:12" x14ac:dyDescent="0.3">
      <c r="A116" t="str">
        <f>ds[[#This Row],[Desa/Kelurahan]]</f>
        <v>Paringin Kota</v>
      </c>
      <c r="B116" t="s">
        <v>457</v>
      </c>
      <c r="C116" t="s">
        <v>458</v>
      </c>
      <c r="D116" t="s">
        <v>455</v>
      </c>
      <c r="E116" t="s">
        <v>189</v>
      </c>
      <c r="F116">
        <v>1</v>
      </c>
      <c r="G116" t="s">
        <v>9</v>
      </c>
      <c r="H116" t="s">
        <v>219</v>
      </c>
      <c r="I116" t="s">
        <v>220</v>
      </c>
      <c r="J116" t="s">
        <v>221</v>
      </c>
      <c r="K116" t="s">
        <v>12</v>
      </c>
      <c r="L116" t="s">
        <v>456</v>
      </c>
    </row>
    <row r="117" spans="1:12" x14ac:dyDescent="0.3">
      <c r="A117" t="str">
        <f>ds[[#This Row],[Desa/Kelurahan]]</f>
        <v>Balang</v>
      </c>
      <c r="B117" t="s">
        <v>459</v>
      </c>
      <c r="C117" t="s">
        <v>460</v>
      </c>
      <c r="D117" t="s">
        <v>455</v>
      </c>
      <c r="E117" t="s">
        <v>189</v>
      </c>
      <c r="F117">
        <v>2</v>
      </c>
      <c r="G117" t="s">
        <v>218</v>
      </c>
      <c r="H117" t="s">
        <v>219</v>
      </c>
      <c r="I117" t="s">
        <v>220</v>
      </c>
      <c r="J117" t="s">
        <v>221</v>
      </c>
      <c r="K117" t="s">
        <v>12</v>
      </c>
    </row>
    <row r="118" spans="1:12" x14ac:dyDescent="0.3">
      <c r="A118" t="str">
        <f>ds[[#This Row],[Desa/Kelurahan]]</f>
        <v>Kalahiang</v>
      </c>
      <c r="B118" t="s">
        <v>461</v>
      </c>
      <c r="C118" t="s">
        <v>462</v>
      </c>
      <c r="D118" t="s">
        <v>455</v>
      </c>
      <c r="E118" t="s">
        <v>189</v>
      </c>
      <c r="F118">
        <v>2</v>
      </c>
      <c r="G118" t="s">
        <v>218</v>
      </c>
      <c r="H118" t="s">
        <v>219</v>
      </c>
      <c r="I118" t="s">
        <v>220</v>
      </c>
      <c r="J118" t="s">
        <v>221</v>
      </c>
      <c r="K118" t="s">
        <v>12</v>
      </c>
    </row>
    <row r="119" spans="1:12" x14ac:dyDescent="0.3">
      <c r="A119" t="str">
        <f>ds[[#This Row],[Desa/Kelurahan]]</f>
        <v>Lasung Batu</v>
      </c>
      <c r="B119" t="s">
        <v>463</v>
      </c>
      <c r="C119" t="s">
        <v>464</v>
      </c>
      <c r="D119" t="s">
        <v>455</v>
      </c>
      <c r="E119" t="s">
        <v>189</v>
      </c>
      <c r="F119">
        <v>2</v>
      </c>
      <c r="G119" t="s">
        <v>218</v>
      </c>
      <c r="H119" t="s">
        <v>219</v>
      </c>
      <c r="I119" t="s">
        <v>220</v>
      </c>
      <c r="J119" t="s">
        <v>221</v>
      </c>
      <c r="K119" t="s">
        <v>12</v>
      </c>
    </row>
    <row r="120" spans="1:12" x14ac:dyDescent="0.3">
      <c r="A120" t="str">
        <f>ds[[#This Row],[Desa/Kelurahan]]</f>
        <v>Paran</v>
      </c>
      <c r="B120" t="s">
        <v>465</v>
      </c>
      <c r="C120" t="s">
        <v>466</v>
      </c>
      <c r="D120" t="s">
        <v>455</v>
      </c>
      <c r="E120" t="s">
        <v>189</v>
      </c>
      <c r="F120">
        <v>2</v>
      </c>
      <c r="G120" t="s">
        <v>218</v>
      </c>
      <c r="H120" t="s">
        <v>219</v>
      </c>
      <c r="I120" t="s">
        <v>220</v>
      </c>
      <c r="J120" t="s">
        <v>221</v>
      </c>
      <c r="K120" t="s">
        <v>12</v>
      </c>
    </row>
    <row r="121" spans="1:12" x14ac:dyDescent="0.3">
      <c r="A121" t="str">
        <f>ds[[#This Row],[Desa/Kelurahan]]</f>
        <v>Layap</v>
      </c>
      <c r="B121" t="s">
        <v>467</v>
      </c>
      <c r="C121" t="s">
        <v>468</v>
      </c>
      <c r="D121" t="s">
        <v>455</v>
      </c>
      <c r="E121" t="s">
        <v>189</v>
      </c>
      <c r="F121">
        <v>2</v>
      </c>
      <c r="G121" t="s">
        <v>218</v>
      </c>
      <c r="H121" t="s">
        <v>219</v>
      </c>
      <c r="I121" t="s">
        <v>220</v>
      </c>
      <c r="J121" t="s">
        <v>221</v>
      </c>
      <c r="K121" t="s">
        <v>12</v>
      </c>
    </row>
    <row r="122" spans="1:12" x14ac:dyDescent="0.3">
      <c r="A122" t="str">
        <f>ds[[#This Row],[Desa/Kelurahan]]</f>
        <v>Murung Ilung</v>
      </c>
      <c r="B122" t="s">
        <v>469</v>
      </c>
      <c r="C122" t="s">
        <v>470</v>
      </c>
      <c r="D122" t="s">
        <v>455</v>
      </c>
      <c r="E122" t="s">
        <v>189</v>
      </c>
      <c r="F122">
        <v>2</v>
      </c>
      <c r="G122" t="s">
        <v>218</v>
      </c>
      <c r="H122" t="s">
        <v>219</v>
      </c>
      <c r="I122" t="s">
        <v>220</v>
      </c>
      <c r="J122" t="s">
        <v>221</v>
      </c>
      <c r="K122" t="s">
        <v>12</v>
      </c>
    </row>
    <row r="123" spans="1:12" x14ac:dyDescent="0.3">
      <c r="A123" t="str">
        <f>ds[[#This Row],[Desa/Kelurahan]]</f>
        <v>Mangkayahu</v>
      </c>
      <c r="B123" t="s">
        <v>471</v>
      </c>
      <c r="C123" t="s">
        <v>472</v>
      </c>
      <c r="D123" t="s">
        <v>455</v>
      </c>
      <c r="E123" t="s">
        <v>189</v>
      </c>
      <c r="F123">
        <v>2</v>
      </c>
      <c r="G123" t="s">
        <v>218</v>
      </c>
      <c r="H123" t="s">
        <v>219</v>
      </c>
      <c r="I123" t="s">
        <v>220</v>
      </c>
      <c r="J123" t="s">
        <v>221</v>
      </c>
      <c r="K123" t="s">
        <v>12</v>
      </c>
    </row>
    <row r="124" spans="1:12" x14ac:dyDescent="0.3">
      <c r="A124" t="str">
        <f>ds[[#This Row],[Desa/Kelurahan]]</f>
        <v>Lok Batung</v>
      </c>
      <c r="B124" t="s">
        <v>473</v>
      </c>
      <c r="C124" t="s">
        <v>474</v>
      </c>
      <c r="D124" t="s">
        <v>455</v>
      </c>
      <c r="E124" t="s">
        <v>189</v>
      </c>
      <c r="F124">
        <v>2</v>
      </c>
      <c r="G124" t="s">
        <v>218</v>
      </c>
      <c r="H124" t="s">
        <v>219</v>
      </c>
      <c r="I124" t="s">
        <v>220</v>
      </c>
      <c r="J124" t="s">
        <v>221</v>
      </c>
      <c r="K124" t="s">
        <v>12</v>
      </c>
    </row>
    <row r="125" spans="1:12" x14ac:dyDescent="0.3">
      <c r="A125" t="str">
        <f>ds[[#This Row],[Desa/Kelurahan]]</f>
        <v>Lamida Bawah</v>
      </c>
      <c r="B125" t="s">
        <v>475</v>
      </c>
      <c r="C125" t="s">
        <v>476</v>
      </c>
      <c r="D125" t="s">
        <v>455</v>
      </c>
      <c r="E125" t="s">
        <v>189</v>
      </c>
      <c r="F125">
        <v>2</v>
      </c>
      <c r="G125" t="s">
        <v>218</v>
      </c>
      <c r="H125" t="s">
        <v>219</v>
      </c>
      <c r="I125" t="s">
        <v>220</v>
      </c>
      <c r="J125" t="s">
        <v>221</v>
      </c>
      <c r="K125" t="s">
        <v>12</v>
      </c>
    </row>
    <row r="126" spans="1:12" x14ac:dyDescent="0.3">
      <c r="A126" t="str">
        <f>ds[[#This Row],[Desa/Kelurahan]]</f>
        <v>Dahai</v>
      </c>
      <c r="B126" t="s">
        <v>477</v>
      </c>
      <c r="C126" t="s">
        <v>478</v>
      </c>
      <c r="D126" t="s">
        <v>455</v>
      </c>
      <c r="E126" t="s">
        <v>189</v>
      </c>
      <c r="F126">
        <v>2</v>
      </c>
      <c r="G126" t="s">
        <v>218</v>
      </c>
      <c r="H126" t="s">
        <v>219</v>
      </c>
      <c r="I126" t="s">
        <v>220</v>
      </c>
      <c r="J126" t="s">
        <v>221</v>
      </c>
      <c r="K126" t="s">
        <v>12</v>
      </c>
    </row>
    <row r="127" spans="1:12" x14ac:dyDescent="0.3">
      <c r="A127" t="str">
        <f>ds[[#This Row],[Desa/Kelurahan]]</f>
        <v>Hujan Mas</v>
      </c>
      <c r="B127" t="s">
        <v>479</v>
      </c>
      <c r="C127" t="s">
        <v>480</v>
      </c>
      <c r="D127" t="s">
        <v>455</v>
      </c>
      <c r="E127" t="s">
        <v>189</v>
      </c>
      <c r="F127">
        <v>2</v>
      </c>
      <c r="G127" t="s">
        <v>218</v>
      </c>
      <c r="H127" t="s">
        <v>219</v>
      </c>
      <c r="I127" t="s">
        <v>220</v>
      </c>
      <c r="J127" t="s">
        <v>221</v>
      </c>
      <c r="K127" t="s">
        <v>12</v>
      </c>
    </row>
    <row r="128" spans="1:12" x14ac:dyDescent="0.3">
      <c r="A128" t="str">
        <f>ds[[#This Row],[Desa/Kelurahan]]</f>
        <v>Babayau</v>
      </c>
      <c r="B128" t="s">
        <v>481</v>
      </c>
      <c r="C128" t="s">
        <v>482</v>
      </c>
      <c r="D128" t="s">
        <v>455</v>
      </c>
      <c r="E128" t="s">
        <v>189</v>
      </c>
      <c r="F128">
        <v>2</v>
      </c>
      <c r="G128" t="s">
        <v>218</v>
      </c>
      <c r="H128" t="s">
        <v>219</v>
      </c>
      <c r="I128" t="s">
        <v>220</v>
      </c>
      <c r="J128" t="s">
        <v>221</v>
      </c>
      <c r="K128" t="s">
        <v>12</v>
      </c>
    </row>
    <row r="129" spans="1:12" x14ac:dyDescent="0.3">
      <c r="A129" t="str">
        <f>ds[[#This Row],[Desa/Kelurahan]]</f>
        <v>Balida</v>
      </c>
      <c r="B129" t="s">
        <v>483</v>
      </c>
      <c r="C129" t="s">
        <v>484</v>
      </c>
      <c r="D129" t="s">
        <v>455</v>
      </c>
      <c r="E129" t="s">
        <v>189</v>
      </c>
      <c r="F129">
        <v>2</v>
      </c>
      <c r="G129" t="s">
        <v>218</v>
      </c>
      <c r="H129" t="s">
        <v>219</v>
      </c>
      <c r="I129" t="s">
        <v>220</v>
      </c>
      <c r="J129" t="s">
        <v>221</v>
      </c>
      <c r="K129" t="s">
        <v>12</v>
      </c>
    </row>
    <row r="130" spans="1:12" x14ac:dyDescent="0.3">
      <c r="A130" t="str">
        <f>ds[[#This Row],[Desa/Kelurahan]]</f>
        <v>Sungai Ketapi</v>
      </c>
      <c r="B130" t="s">
        <v>485</v>
      </c>
      <c r="C130" t="s">
        <v>486</v>
      </c>
      <c r="D130" t="s">
        <v>455</v>
      </c>
      <c r="E130" t="s">
        <v>189</v>
      </c>
      <c r="F130">
        <v>2</v>
      </c>
      <c r="G130" t="s">
        <v>218</v>
      </c>
      <c r="H130" t="s">
        <v>219</v>
      </c>
      <c r="I130" t="s">
        <v>220</v>
      </c>
      <c r="J130" t="s">
        <v>221</v>
      </c>
      <c r="K130" t="s">
        <v>12</v>
      </c>
    </row>
    <row r="131" spans="1:12" x14ac:dyDescent="0.3">
      <c r="A131" t="str">
        <f>ds[[#This Row],[Desa/Kelurahan]]</f>
        <v>Batu Piring</v>
      </c>
      <c r="B131" t="s">
        <v>487</v>
      </c>
      <c r="C131" t="s">
        <v>488</v>
      </c>
      <c r="D131" t="s">
        <v>489</v>
      </c>
      <c r="E131" t="s">
        <v>490</v>
      </c>
      <c r="F131">
        <v>1</v>
      </c>
      <c r="G131" t="s">
        <v>9</v>
      </c>
      <c r="H131" t="s">
        <v>219</v>
      </c>
      <c r="I131" t="s">
        <v>220</v>
      </c>
      <c r="J131" t="s">
        <v>221</v>
      </c>
      <c r="K131" t="s">
        <v>12</v>
      </c>
      <c r="L131" t="s">
        <v>491</v>
      </c>
    </row>
    <row r="132" spans="1:12" x14ac:dyDescent="0.3">
      <c r="A132" t="str">
        <f>ds[[#This Row],[Desa/Kelurahan]]</f>
        <v>Baruh Bahinu Luar</v>
      </c>
      <c r="B132" t="s">
        <v>492</v>
      </c>
      <c r="C132" t="s">
        <v>493</v>
      </c>
      <c r="D132" t="s">
        <v>489</v>
      </c>
      <c r="E132" t="s">
        <v>490</v>
      </c>
      <c r="F132">
        <v>2</v>
      </c>
      <c r="G132" t="s">
        <v>218</v>
      </c>
      <c r="H132" t="s">
        <v>219</v>
      </c>
      <c r="I132" t="s">
        <v>220</v>
      </c>
      <c r="J132" t="s">
        <v>221</v>
      </c>
      <c r="K132" t="s">
        <v>12</v>
      </c>
      <c r="L132" t="s">
        <v>491</v>
      </c>
    </row>
    <row r="133" spans="1:12" x14ac:dyDescent="0.3">
      <c r="A133" t="str">
        <f>ds[[#This Row],[Desa/Kelurahan]]</f>
        <v>Inan</v>
      </c>
      <c r="B133" t="s">
        <v>494</v>
      </c>
      <c r="C133" t="s">
        <v>495</v>
      </c>
      <c r="D133" t="s">
        <v>489</v>
      </c>
      <c r="E133" t="s">
        <v>490</v>
      </c>
      <c r="F133">
        <v>2</v>
      </c>
      <c r="G133" t="s">
        <v>218</v>
      </c>
      <c r="H133" t="s">
        <v>219</v>
      </c>
      <c r="I133" t="s">
        <v>220</v>
      </c>
      <c r="J133" t="s">
        <v>221</v>
      </c>
      <c r="K133" t="s">
        <v>12</v>
      </c>
      <c r="L133" t="s">
        <v>491</v>
      </c>
    </row>
    <row r="134" spans="1:12" x14ac:dyDescent="0.3">
      <c r="A134" t="str">
        <f>ds[[#This Row],[Desa/Kelurahan]]</f>
        <v>Baruh Bahinu Dalam</v>
      </c>
      <c r="B134" t="s">
        <v>496</v>
      </c>
      <c r="C134" t="s">
        <v>497</v>
      </c>
      <c r="D134" t="s">
        <v>489</v>
      </c>
      <c r="E134" t="s">
        <v>490</v>
      </c>
      <c r="F134">
        <v>2</v>
      </c>
      <c r="G134" t="s">
        <v>218</v>
      </c>
      <c r="H134" t="s">
        <v>219</v>
      </c>
      <c r="I134" t="s">
        <v>220</v>
      </c>
      <c r="J134" t="s">
        <v>221</v>
      </c>
      <c r="K134" t="s">
        <v>12</v>
      </c>
      <c r="L134" t="s">
        <v>491</v>
      </c>
    </row>
    <row r="135" spans="1:12" x14ac:dyDescent="0.3">
      <c r="A135" t="str">
        <f>ds[[#This Row],[Desa/Kelurahan]]</f>
        <v>Panggung</v>
      </c>
      <c r="B135" t="s">
        <v>498</v>
      </c>
      <c r="C135" t="s">
        <v>499</v>
      </c>
      <c r="D135" t="s">
        <v>489</v>
      </c>
      <c r="E135" t="s">
        <v>490</v>
      </c>
      <c r="F135">
        <v>2</v>
      </c>
      <c r="G135" t="s">
        <v>218</v>
      </c>
      <c r="H135" t="s">
        <v>219</v>
      </c>
      <c r="I135" t="s">
        <v>220</v>
      </c>
      <c r="J135" t="s">
        <v>221</v>
      </c>
      <c r="K135" t="s">
        <v>12</v>
      </c>
      <c r="L135" t="s">
        <v>491</v>
      </c>
    </row>
    <row r="136" spans="1:12" x14ac:dyDescent="0.3">
      <c r="A136" t="str">
        <f>ds[[#This Row],[Desa/Kelurahan]]</f>
        <v>Galombang</v>
      </c>
      <c r="B136" t="s">
        <v>500</v>
      </c>
      <c r="C136" t="s">
        <v>549</v>
      </c>
      <c r="D136" t="s">
        <v>489</v>
      </c>
      <c r="E136" t="s">
        <v>490</v>
      </c>
      <c r="F136">
        <v>2</v>
      </c>
      <c r="G136" t="s">
        <v>218</v>
      </c>
      <c r="H136" t="s">
        <v>219</v>
      </c>
      <c r="I136" t="s">
        <v>220</v>
      </c>
      <c r="J136" t="s">
        <v>221</v>
      </c>
      <c r="K136" t="s">
        <v>12</v>
      </c>
      <c r="L136" t="s">
        <v>491</v>
      </c>
    </row>
    <row r="137" spans="1:12" x14ac:dyDescent="0.3">
      <c r="A137" t="str">
        <f>ds[[#This Row],[Desa/Kelurahan]]</f>
        <v>Halubau</v>
      </c>
      <c r="B137" t="s">
        <v>501</v>
      </c>
      <c r="C137" t="s">
        <v>502</v>
      </c>
      <c r="D137" t="s">
        <v>489</v>
      </c>
      <c r="E137" t="s">
        <v>490</v>
      </c>
      <c r="F137">
        <v>2</v>
      </c>
      <c r="G137" t="s">
        <v>218</v>
      </c>
      <c r="H137" t="s">
        <v>219</v>
      </c>
      <c r="I137" t="s">
        <v>220</v>
      </c>
      <c r="J137" t="s">
        <v>221</v>
      </c>
      <c r="K137" t="s">
        <v>12</v>
      </c>
      <c r="L137" t="s">
        <v>491</v>
      </c>
    </row>
    <row r="138" spans="1:12" x14ac:dyDescent="0.3">
      <c r="A138" t="str">
        <f>ds[[#This Row],[Desa/Kelurahan]]</f>
        <v>Binjai</v>
      </c>
      <c r="B138" t="s">
        <v>503</v>
      </c>
      <c r="C138" t="s">
        <v>504</v>
      </c>
      <c r="D138" t="s">
        <v>489</v>
      </c>
      <c r="E138" t="s">
        <v>490</v>
      </c>
      <c r="F138">
        <v>2</v>
      </c>
      <c r="G138" t="s">
        <v>218</v>
      </c>
      <c r="H138" t="s">
        <v>219</v>
      </c>
      <c r="I138" t="s">
        <v>220</v>
      </c>
      <c r="J138" t="s">
        <v>221</v>
      </c>
      <c r="K138" t="s">
        <v>12</v>
      </c>
      <c r="L138" t="s">
        <v>491</v>
      </c>
    </row>
    <row r="139" spans="1:12" x14ac:dyDescent="0.3">
      <c r="A139" t="str">
        <f>ds[[#This Row],[Desa/Kelurahan]]</f>
        <v>Murung Abuin</v>
      </c>
      <c r="B139" t="s">
        <v>505</v>
      </c>
      <c r="C139" t="s">
        <v>506</v>
      </c>
      <c r="D139" t="s">
        <v>489</v>
      </c>
      <c r="E139" t="s">
        <v>490</v>
      </c>
      <c r="F139">
        <v>2</v>
      </c>
      <c r="G139" t="s">
        <v>218</v>
      </c>
      <c r="H139" t="s">
        <v>219</v>
      </c>
      <c r="I139" t="s">
        <v>220</v>
      </c>
      <c r="J139" t="s">
        <v>221</v>
      </c>
      <c r="K139" t="s">
        <v>12</v>
      </c>
      <c r="L139" t="s">
        <v>491</v>
      </c>
    </row>
    <row r="140" spans="1:12" x14ac:dyDescent="0.3">
      <c r="A140" t="str">
        <f>ds[[#This Row],[Desa/Kelurahan]]</f>
        <v>Bungin</v>
      </c>
      <c r="B140" t="s">
        <v>507</v>
      </c>
      <c r="C140" t="s">
        <v>508</v>
      </c>
      <c r="D140" t="s">
        <v>489</v>
      </c>
      <c r="E140" t="s">
        <v>490</v>
      </c>
      <c r="F140">
        <v>2</v>
      </c>
      <c r="G140" t="s">
        <v>218</v>
      </c>
      <c r="H140" t="s">
        <v>219</v>
      </c>
      <c r="I140" t="s">
        <v>220</v>
      </c>
      <c r="J140" t="s">
        <v>221</v>
      </c>
      <c r="K140" t="s">
        <v>12</v>
      </c>
      <c r="L140" t="s">
        <v>491</v>
      </c>
    </row>
    <row r="141" spans="1:12" x14ac:dyDescent="0.3">
      <c r="A141" t="str">
        <f>ds[[#This Row],[Desa/Kelurahan]]</f>
        <v>Maradap</v>
      </c>
      <c r="B141" t="s">
        <v>509</v>
      </c>
      <c r="C141" t="s">
        <v>510</v>
      </c>
      <c r="D141" t="s">
        <v>489</v>
      </c>
      <c r="E141" t="s">
        <v>490</v>
      </c>
      <c r="F141">
        <v>2</v>
      </c>
      <c r="G141" t="s">
        <v>218</v>
      </c>
      <c r="H141" t="s">
        <v>219</v>
      </c>
      <c r="I141" t="s">
        <v>220</v>
      </c>
      <c r="J141" t="s">
        <v>221</v>
      </c>
      <c r="K141" t="s">
        <v>12</v>
      </c>
      <c r="L141" t="s">
        <v>491</v>
      </c>
    </row>
    <row r="142" spans="1:12" x14ac:dyDescent="0.3">
      <c r="A142" t="str">
        <f>ds[[#This Row],[Desa/Kelurahan]]</f>
        <v>Halubau Utara</v>
      </c>
      <c r="B142" t="s">
        <v>511</v>
      </c>
      <c r="C142" t="s">
        <v>512</v>
      </c>
      <c r="D142" t="s">
        <v>489</v>
      </c>
      <c r="E142" t="s">
        <v>490</v>
      </c>
      <c r="F142">
        <v>2</v>
      </c>
      <c r="G142" t="s">
        <v>218</v>
      </c>
      <c r="H142" t="s">
        <v>219</v>
      </c>
      <c r="I142" t="s">
        <v>220</v>
      </c>
      <c r="J142" t="s">
        <v>221</v>
      </c>
      <c r="K142" t="s">
        <v>12</v>
      </c>
      <c r="L142" t="s">
        <v>491</v>
      </c>
    </row>
    <row r="143" spans="1:12" x14ac:dyDescent="0.3">
      <c r="A143" t="str">
        <f>ds[[#This Row],[Desa/Kelurahan]]</f>
        <v>Murung Jambu</v>
      </c>
      <c r="B143" t="s">
        <v>513</v>
      </c>
      <c r="C143" t="s">
        <v>514</v>
      </c>
      <c r="D143" t="s">
        <v>489</v>
      </c>
      <c r="E143" t="s">
        <v>490</v>
      </c>
      <c r="F143">
        <v>2</v>
      </c>
      <c r="G143" t="s">
        <v>218</v>
      </c>
      <c r="H143" t="s">
        <v>219</v>
      </c>
      <c r="I143" t="s">
        <v>220</v>
      </c>
      <c r="J143" t="s">
        <v>221</v>
      </c>
      <c r="K143" t="s">
        <v>12</v>
      </c>
      <c r="L143" t="s">
        <v>491</v>
      </c>
    </row>
    <row r="144" spans="1:12" x14ac:dyDescent="0.3">
      <c r="A144" t="str">
        <f>ds[[#This Row],[Desa/Kelurahan]]</f>
        <v>Telaga Purun</v>
      </c>
      <c r="B144" t="s">
        <v>515</v>
      </c>
      <c r="C144" t="s">
        <v>516</v>
      </c>
      <c r="D144" t="s">
        <v>489</v>
      </c>
      <c r="E144" t="s">
        <v>490</v>
      </c>
      <c r="F144">
        <v>2</v>
      </c>
      <c r="G144" t="s">
        <v>218</v>
      </c>
      <c r="H144" t="s">
        <v>219</v>
      </c>
      <c r="I144" t="s">
        <v>220</v>
      </c>
      <c r="J144" t="s">
        <v>221</v>
      </c>
      <c r="K144" t="s">
        <v>12</v>
      </c>
      <c r="L144" t="s">
        <v>491</v>
      </c>
    </row>
    <row r="145" spans="1:12" x14ac:dyDescent="0.3">
      <c r="A145" t="str">
        <f>ds[[#This Row],[Desa/Kelurahan]]</f>
        <v>Lingsir</v>
      </c>
      <c r="B145" t="s">
        <v>517</v>
      </c>
      <c r="C145" t="s">
        <v>518</v>
      </c>
      <c r="D145" t="s">
        <v>489</v>
      </c>
      <c r="E145" t="s">
        <v>490</v>
      </c>
      <c r="F145">
        <v>2</v>
      </c>
      <c r="G145" t="s">
        <v>218</v>
      </c>
      <c r="H145" t="s">
        <v>219</v>
      </c>
      <c r="I145" t="s">
        <v>220</v>
      </c>
      <c r="J145" t="s">
        <v>221</v>
      </c>
      <c r="K145" t="s">
        <v>12</v>
      </c>
      <c r="L145" t="s">
        <v>491</v>
      </c>
    </row>
    <row r="146" spans="1:12" x14ac:dyDescent="0.3">
      <c r="A146" t="str">
        <f>ds[[#This Row],[Desa/Kelurahan]]</f>
        <v>Tarangan</v>
      </c>
      <c r="B146" t="s">
        <v>519</v>
      </c>
      <c r="C146" t="s">
        <v>520</v>
      </c>
      <c r="D146" t="s">
        <v>489</v>
      </c>
      <c r="E146" t="s">
        <v>490</v>
      </c>
      <c r="F146">
        <v>2</v>
      </c>
      <c r="G146" t="s">
        <v>218</v>
      </c>
      <c r="H146" t="s">
        <v>219</v>
      </c>
      <c r="I146" t="s">
        <v>220</v>
      </c>
      <c r="J146" t="s">
        <v>221</v>
      </c>
      <c r="K146" t="s">
        <v>12</v>
      </c>
      <c r="L146" t="s">
        <v>491</v>
      </c>
    </row>
    <row r="147" spans="1:12" x14ac:dyDescent="0.3">
      <c r="A147" t="str">
        <f>ds[[#This Row],[Desa/Kelurahan]]</f>
        <v>Dayak Pitap</v>
      </c>
      <c r="B147" t="s">
        <v>521</v>
      </c>
      <c r="C147" t="s">
        <v>522</v>
      </c>
      <c r="D147" t="s">
        <v>523</v>
      </c>
      <c r="E147" t="s">
        <v>524</v>
      </c>
      <c r="F147">
        <v>2</v>
      </c>
      <c r="G147" t="s">
        <v>218</v>
      </c>
      <c r="H147" t="s">
        <v>219</v>
      </c>
      <c r="I147" t="s">
        <v>220</v>
      </c>
      <c r="J147" t="s">
        <v>221</v>
      </c>
      <c r="K147" t="s">
        <v>12</v>
      </c>
      <c r="L147" t="s">
        <v>525</v>
      </c>
    </row>
    <row r="148" spans="1:12" x14ac:dyDescent="0.3">
      <c r="A148" t="str">
        <f>ds[[#This Row],[Desa/Kelurahan]]</f>
        <v>Tebing Tinggi</v>
      </c>
      <c r="B148" t="s">
        <v>526</v>
      </c>
      <c r="C148" t="s">
        <v>524</v>
      </c>
      <c r="D148" t="s">
        <v>523</v>
      </c>
      <c r="E148" t="s">
        <v>524</v>
      </c>
      <c r="F148">
        <v>2</v>
      </c>
      <c r="G148" t="s">
        <v>218</v>
      </c>
      <c r="H148" t="s">
        <v>219</v>
      </c>
      <c r="I148" t="s">
        <v>220</v>
      </c>
      <c r="J148" t="s">
        <v>221</v>
      </c>
      <c r="K148" t="s">
        <v>12</v>
      </c>
      <c r="L148" t="s">
        <v>525</v>
      </c>
    </row>
    <row r="149" spans="1:12" x14ac:dyDescent="0.3">
      <c r="A149" t="str">
        <f>ds[[#This Row],[Desa/Kelurahan]]</f>
        <v>Sungsum</v>
      </c>
      <c r="B149" t="s">
        <v>527</v>
      </c>
      <c r="C149" t="s">
        <v>528</v>
      </c>
      <c r="D149" t="s">
        <v>523</v>
      </c>
      <c r="E149" t="s">
        <v>524</v>
      </c>
      <c r="F149">
        <v>2</v>
      </c>
      <c r="G149" t="s">
        <v>218</v>
      </c>
      <c r="H149" t="s">
        <v>219</v>
      </c>
      <c r="I149" t="s">
        <v>220</v>
      </c>
      <c r="J149" t="s">
        <v>221</v>
      </c>
      <c r="K149" t="s">
        <v>12</v>
      </c>
      <c r="L149" t="s">
        <v>525</v>
      </c>
    </row>
    <row r="150" spans="1:12" x14ac:dyDescent="0.3">
      <c r="A150" t="str">
        <f>ds[[#This Row],[Desa/Kelurahan]]</f>
        <v>Ju'uh</v>
      </c>
      <c r="B150" t="s">
        <v>529</v>
      </c>
      <c r="C150" t="s">
        <v>530</v>
      </c>
      <c r="D150" t="s">
        <v>523</v>
      </c>
      <c r="E150" t="s">
        <v>524</v>
      </c>
      <c r="F150">
        <v>2</v>
      </c>
      <c r="G150" t="s">
        <v>218</v>
      </c>
      <c r="H150" t="s">
        <v>219</v>
      </c>
      <c r="I150" t="s">
        <v>220</v>
      </c>
      <c r="J150" t="s">
        <v>221</v>
      </c>
      <c r="K150" t="s">
        <v>12</v>
      </c>
      <c r="L150" t="s">
        <v>525</v>
      </c>
    </row>
    <row r="151" spans="1:12" x14ac:dyDescent="0.3">
      <c r="A151" t="str">
        <f>ds[[#This Row],[Desa/Kelurahan]]</f>
        <v>Mayanau</v>
      </c>
      <c r="B151" t="s">
        <v>531</v>
      </c>
      <c r="C151" t="s">
        <v>532</v>
      </c>
      <c r="D151" t="s">
        <v>523</v>
      </c>
      <c r="E151" t="s">
        <v>524</v>
      </c>
      <c r="F151">
        <v>2</v>
      </c>
      <c r="G151" t="s">
        <v>218</v>
      </c>
      <c r="H151" t="s">
        <v>219</v>
      </c>
      <c r="I151" t="s">
        <v>220</v>
      </c>
      <c r="J151" t="s">
        <v>221</v>
      </c>
      <c r="K151" t="s">
        <v>12</v>
      </c>
      <c r="L151" t="s">
        <v>525</v>
      </c>
    </row>
    <row r="152" spans="1:12" x14ac:dyDescent="0.3">
      <c r="A152" t="str">
        <f>ds[[#This Row],[Desa/Kelurahan]]</f>
        <v>Simpang Bumbuan</v>
      </c>
      <c r="B152" t="s">
        <v>533</v>
      </c>
      <c r="C152" t="s">
        <v>534</v>
      </c>
      <c r="D152" t="s">
        <v>523</v>
      </c>
      <c r="E152" t="s">
        <v>524</v>
      </c>
      <c r="F152">
        <v>2</v>
      </c>
      <c r="G152" t="s">
        <v>218</v>
      </c>
      <c r="H152" t="s">
        <v>219</v>
      </c>
      <c r="I152" t="s">
        <v>220</v>
      </c>
      <c r="J152" t="s">
        <v>221</v>
      </c>
      <c r="K152" t="s">
        <v>12</v>
      </c>
      <c r="L152" t="s">
        <v>525</v>
      </c>
    </row>
    <row r="153" spans="1:12" x14ac:dyDescent="0.3">
      <c r="A153" t="str">
        <f>ds[[#This Row],[Desa/Kelurahan]]</f>
        <v>Auh</v>
      </c>
      <c r="B153" t="s">
        <v>535</v>
      </c>
      <c r="C153" t="s">
        <v>536</v>
      </c>
      <c r="D153" t="s">
        <v>523</v>
      </c>
      <c r="E153" t="s">
        <v>524</v>
      </c>
      <c r="F153">
        <v>2</v>
      </c>
      <c r="G153" t="s">
        <v>218</v>
      </c>
      <c r="H153" t="s">
        <v>219</v>
      </c>
      <c r="I153" t="s">
        <v>220</v>
      </c>
      <c r="J153" t="s">
        <v>221</v>
      </c>
      <c r="K153" t="s">
        <v>12</v>
      </c>
      <c r="L153" t="s">
        <v>525</v>
      </c>
    </row>
    <row r="154" spans="1:12" x14ac:dyDescent="0.3">
      <c r="A154" t="str">
        <f>ds[[#This Row],[Desa/Kelurahan]]</f>
        <v>Gunung Batu</v>
      </c>
      <c r="B154" t="s">
        <v>537</v>
      </c>
      <c r="C154" t="s">
        <v>538</v>
      </c>
      <c r="D154" t="s">
        <v>523</v>
      </c>
      <c r="E154" t="s">
        <v>524</v>
      </c>
      <c r="F154">
        <v>2</v>
      </c>
      <c r="G154" t="s">
        <v>218</v>
      </c>
      <c r="H154" t="s">
        <v>219</v>
      </c>
      <c r="I154" t="s">
        <v>220</v>
      </c>
      <c r="J154" t="s">
        <v>221</v>
      </c>
      <c r="K154" t="s">
        <v>12</v>
      </c>
      <c r="L154" t="s">
        <v>525</v>
      </c>
    </row>
    <row r="155" spans="1:12" x14ac:dyDescent="0.3">
      <c r="A155" t="str">
        <f>ds[[#This Row],[Desa/Kelurahan]]</f>
        <v>Langkap</v>
      </c>
      <c r="B155" t="s">
        <v>539</v>
      </c>
      <c r="C155" t="s">
        <v>540</v>
      </c>
      <c r="D155" t="s">
        <v>523</v>
      </c>
      <c r="E155" t="s">
        <v>524</v>
      </c>
      <c r="F155">
        <v>2</v>
      </c>
      <c r="G155" t="s">
        <v>218</v>
      </c>
      <c r="H155" t="s">
        <v>219</v>
      </c>
      <c r="I155" t="s">
        <v>220</v>
      </c>
      <c r="J155" t="s">
        <v>221</v>
      </c>
      <c r="K155" t="s">
        <v>12</v>
      </c>
      <c r="L155" t="s">
        <v>525</v>
      </c>
    </row>
    <row r="156" spans="1:12" x14ac:dyDescent="0.3">
      <c r="A156" t="str">
        <f>ds[[#This Row],[Desa/Kelurahan]]</f>
        <v>Simpang Nadong</v>
      </c>
      <c r="B156" t="s">
        <v>541</v>
      </c>
      <c r="C156" t="s">
        <v>542</v>
      </c>
      <c r="D156" t="s">
        <v>523</v>
      </c>
      <c r="E156" t="s">
        <v>524</v>
      </c>
      <c r="F156">
        <v>2</v>
      </c>
      <c r="G156" t="s">
        <v>218</v>
      </c>
      <c r="H156" t="s">
        <v>219</v>
      </c>
      <c r="I156" t="s">
        <v>220</v>
      </c>
      <c r="J156" t="s">
        <v>221</v>
      </c>
      <c r="K156" t="s">
        <v>12</v>
      </c>
      <c r="L156" t="s">
        <v>525</v>
      </c>
    </row>
    <row r="157" spans="1:12" x14ac:dyDescent="0.3">
      <c r="A157" t="str">
        <f>ds[[#This Row],[Desa/Kelurahan]]</f>
        <v>Ajung</v>
      </c>
      <c r="B157" t="s">
        <v>543</v>
      </c>
      <c r="C157" t="s">
        <v>544</v>
      </c>
      <c r="D157" t="s">
        <v>523</v>
      </c>
      <c r="E157" t="s">
        <v>524</v>
      </c>
      <c r="F157">
        <v>2</v>
      </c>
      <c r="G157" t="s">
        <v>218</v>
      </c>
      <c r="H157" t="s">
        <v>219</v>
      </c>
      <c r="I157" t="s">
        <v>220</v>
      </c>
      <c r="J157" t="s">
        <v>221</v>
      </c>
      <c r="K157" t="s">
        <v>12</v>
      </c>
      <c r="L157" t="s">
        <v>545</v>
      </c>
    </row>
    <row r="158" spans="1:12" x14ac:dyDescent="0.3">
      <c r="A158" t="str">
        <f>ds[[#This Row],[Desa/Kelurahan]]</f>
        <v>Kambiyain</v>
      </c>
      <c r="B158" t="s">
        <v>546</v>
      </c>
      <c r="C158" t="s">
        <v>547</v>
      </c>
      <c r="D158" t="s">
        <v>523</v>
      </c>
      <c r="E158" t="s">
        <v>524</v>
      </c>
      <c r="F158">
        <v>2</v>
      </c>
      <c r="G158" t="s">
        <v>218</v>
      </c>
      <c r="H158" t="s">
        <v>219</v>
      </c>
      <c r="I158" t="s">
        <v>220</v>
      </c>
      <c r="J158" t="s">
        <v>221</v>
      </c>
      <c r="K158" t="s">
        <v>12</v>
      </c>
      <c r="L158" t="s">
        <v>545</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Data</vt:lpstr>
      <vt:lpstr>Informasi</vt:lpstr>
      <vt:lpstr>Metadata</vt:lpstr>
      <vt:lpstr>Kode wilayah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2025-05-19T02:14:04Z</dcterms:created>
  <dcterms:modified xsi:type="dcterms:W3CDTF">2025-05-19T02:50:02Z</dcterms:modified>
</cp:coreProperties>
</file>