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54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44525"/>
</workbook>
</file>

<file path=xl/calcChain.xml><?xml version="1.0" encoding="utf-8"?>
<calcChain xmlns="http://schemas.openxmlformats.org/spreadsheetml/2006/main">
  <c r="C10" i="1" l="1"/>
  <c r="F10" i="1"/>
  <c r="H10" i="1"/>
  <c r="J10" i="1"/>
  <c r="K10" i="1"/>
  <c r="L10" i="1" s="1"/>
  <c r="I34" i="1" l="1"/>
  <c r="G34" i="1"/>
  <c r="E34" i="1"/>
  <c r="D34" i="1"/>
  <c r="K29" i="1"/>
  <c r="J29" i="1"/>
  <c r="H29" i="1"/>
  <c r="F29" i="1"/>
  <c r="C29" i="1"/>
  <c r="B29" i="1"/>
  <c r="K28" i="1"/>
  <c r="J28" i="1"/>
  <c r="H28" i="1"/>
  <c r="F28" i="1"/>
  <c r="C28" i="1"/>
  <c r="B28" i="1"/>
  <c r="K27" i="1"/>
  <c r="J27" i="1"/>
  <c r="H27" i="1"/>
  <c r="F27" i="1"/>
  <c r="C27" i="1"/>
  <c r="B27" i="1"/>
  <c r="K26" i="1"/>
  <c r="J26" i="1"/>
  <c r="H26" i="1"/>
  <c r="F26" i="1"/>
  <c r="C26" i="1"/>
  <c r="B26" i="1"/>
  <c r="K25" i="1"/>
  <c r="J25" i="1"/>
  <c r="H25" i="1"/>
  <c r="F25" i="1"/>
  <c r="C25" i="1"/>
  <c r="B25" i="1"/>
  <c r="K24" i="1"/>
  <c r="J24" i="1"/>
  <c r="H24" i="1"/>
  <c r="F24" i="1"/>
  <c r="C24" i="1"/>
  <c r="B24" i="1"/>
  <c r="K23" i="1"/>
  <c r="J23" i="1"/>
  <c r="H23" i="1"/>
  <c r="F23" i="1"/>
  <c r="C23" i="1"/>
  <c r="B23" i="1"/>
  <c r="K22" i="1"/>
  <c r="L22" i="1" s="1"/>
  <c r="J22" i="1"/>
  <c r="H22" i="1"/>
  <c r="F22" i="1"/>
  <c r="C22" i="1"/>
  <c r="B22" i="1"/>
  <c r="K21" i="1"/>
  <c r="L21" i="1" s="1"/>
  <c r="J21" i="1"/>
  <c r="H21" i="1"/>
  <c r="F21" i="1"/>
  <c r="C21" i="1"/>
  <c r="K20" i="1"/>
  <c r="J20" i="1"/>
  <c r="H20" i="1"/>
  <c r="F20" i="1"/>
  <c r="L20" i="1" s="1"/>
  <c r="C20" i="1"/>
  <c r="K19" i="1"/>
  <c r="J19" i="1"/>
  <c r="H19" i="1"/>
  <c r="F19" i="1"/>
  <c r="C19" i="1"/>
  <c r="K18" i="1"/>
  <c r="J18" i="1"/>
  <c r="H18" i="1"/>
  <c r="F18" i="1"/>
  <c r="L18" i="1" s="1"/>
  <c r="C18" i="1"/>
  <c r="K17" i="1"/>
  <c r="L17" i="1" s="1"/>
  <c r="J17" i="1"/>
  <c r="H17" i="1"/>
  <c r="F17" i="1"/>
  <c r="C17" i="1"/>
  <c r="K16" i="1"/>
  <c r="J16" i="1"/>
  <c r="H16" i="1"/>
  <c r="F16" i="1"/>
  <c r="C16" i="1"/>
  <c r="K15" i="1"/>
  <c r="J15" i="1"/>
  <c r="H15" i="1"/>
  <c r="F15" i="1"/>
  <c r="C15" i="1"/>
  <c r="K14" i="1"/>
  <c r="J14" i="1"/>
  <c r="H14" i="1"/>
  <c r="F14" i="1"/>
  <c r="L14" i="1" s="1"/>
  <c r="C14" i="1"/>
  <c r="K13" i="1"/>
  <c r="L13" i="1" s="1"/>
  <c r="J13" i="1"/>
  <c r="H13" i="1"/>
  <c r="F13" i="1"/>
  <c r="C13" i="1"/>
  <c r="K12" i="1"/>
  <c r="J12" i="1"/>
  <c r="H12" i="1"/>
  <c r="F12" i="1"/>
  <c r="C12" i="1"/>
  <c r="K11" i="1"/>
  <c r="L11" i="1" s="1"/>
  <c r="J11" i="1"/>
  <c r="H11" i="1"/>
  <c r="F11" i="1"/>
  <c r="C11" i="1"/>
  <c r="L15" i="1" l="1"/>
  <c r="L19" i="1"/>
  <c r="L26" i="1"/>
  <c r="L23" i="1"/>
  <c r="L29" i="1"/>
  <c r="L12" i="1"/>
  <c r="L16" i="1"/>
  <c r="K34" i="1"/>
  <c r="J34" i="1"/>
  <c r="F34" i="1"/>
  <c r="L24" i="1"/>
  <c r="L28" i="1"/>
  <c r="L25" i="1"/>
  <c r="L27" i="1"/>
  <c r="H34" i="1"/>
  <c r="L34" i="1" l="1"/>
</calcChain>
</file>

<file path=xl/sharedStrings.xml><?xml version="1.0" encoding="utf-8"?>
<sst xmlns="http://schemas.openxmlformats.org/spreadsheetml/2006/main" count="44" uniqueCount="35">
  <si>
    <t>CAKUPAN PELAYANAN KESEHATAN USIA LANJUT MENURUT JENIS KELAMIN, KECAMATAN, DAN PUSKESMAS</t>
  </si>
  <si>
    <t>NO</t>
  </si>
  <si>
    <t>KECAMATAN</t>
  </si>
  <si>
    <t>PUSKESMAS</t>
  </si>
  <si>
    <t>USIA LANJUT (60TAHUN+)</t>
  </si>
  <si>
    <t>JUMLAH</t>
  </si>
  <si>
    <t>MENDAPAT SKRINING KESEHATAN SESUAI STANDAR</t>
  </si>
  <si>
    <t>L</t>
  </si>
  <si>
    <t>P</t>
  </si>
  <si>
    <t>L+P</t>
  </si>
  <si>
    <t>%</t>
  </si>
  <si>
    <t>JUMLAH (KAB/KOTA)</t>
  </si>
  <si>
    <t>KABUPATEN BALANGAN</t>
  </si>
  <si>
    <t>TAHUN 2022</t>
  </si>
  <si>
    <t>Paringin</t>
  </si>
  <si>
    <t>Paringin Selatan</t>
  </si>
  <si>
    <t>Lampihong</t>
  </si>
  <si>
    <t>Batumandi</t>
  </si>
  <si>
    <t>Awayan</t>
  </si>
  <si>
    <t>Tebing Tinggi</t>
  </si>
  <si>
    <t>Juai</t>
  </si>
  <si>
    <t>Halong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</si>
  <si>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</si>
  <si>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</si>
  <si>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</si>
  <si>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</si>
  <si>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</si>
  <si>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</si>
  <si>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</si>
  <si>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</si>
  <si>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</si>
  <si>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</si>
  <si>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</si>
  <si>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</si>
  <si>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Sumber: Dinas Kesehatan &amp; KB Kabupaten Balangan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</si>
</sst>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;\(0.0\)"/>
  </numFmts>
  <fonts count="8" x14ac:knownFonts="1">
    <font>
      <sz val="11"/>
      <color theme="1"/>
      <name val="Calibri"/>
      <scheme val="minor"/>
    </font>
    <font>
      <sz val="12"/>
      <color theme="1"/>
      <name val="Arial"/>
    </font>
    <font>
      <sz val="9"/>
      <color theme="1"/>
      <name val="Arial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Calibri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2" borderId="4" xfId="0" applyFont="1" applyFill="1" applyBorder="1"/>
    <xf numFmtId="0" fontId="6" fillId="2" borderId="2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10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/>
    <xf numFmtId="0" fontId="3" fillId="2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3" fillId="0" borderId="12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_);\(0.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_);\(0.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_);\(0.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ables/table1.xml><?xml version="1.0" encoding="utf-8"?>
<table xmlns="http://schemas.openxmlformats.org/spreadsheetml/2006/main" id="3" name="Table3" displayName="Table3" ref="A9:L34" totalsRowShown="0" headerRowDxfId="10" dataDxfId="11" headerRowBorderDxfId="14" tableBorderDxfId="15">
  <autoFilter ref="A9:L34"/>
  <tableColumns count="12">
    <tableColumn id="1" name="1" dataDxfId="13"/>
    <tableColumn id="2" name="2" dataDxfId="12"/>
    <tableColumn id="3" name="3" dataDxfId="9"/>
    <tableColumn id="4" name="4" dataDxfId="8"/>
    <tableColumn id="5" name="5" dataDxfId="7"/>
    <tableColumn id="6" name="6" dataDxfId="6"/>
    <tableColumn id="7" name="7" dataDxfId="5"/>
    <tableColumn id="8" name="8" dataDxfId="4"/>
    <tableColumn id="9" name="9" dataDxfId="3"/>
    <tableColumn id="10" name="10" dataDxfId="2"/>
    <tableColumn id="11" name="11" dataDxfId="1"/>
    <tableColumn id="12" name="12" dataDxfId="0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tabSelected="1" workbookViewId="0">
      <selection activeCell="A37" sqref="A37"/>
    </sheetView>
  </sheetViews>
  <sheetFormatPr defaultColWidth="14.42578125" defaultRowHeight="15" customHeight="1" x14ac:dyDescent="0.25"/>
  <cols>
    <col min="1" max="1" width="5.7109375" customWidth="1"/>
    <col min="2" max="3" width="21.85546875" customWidth="1"/>
    <col min="4" max="12" width="12.140625" customWidth="1"/>
    <col min="13" max="26" width="9.140625" customWidth="1"/>
  </cols>
  <sheetData>
    <row r="1" spans="1:26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5" t="s">
        <v>13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3" t="s">
        <v>1</v>
      </c>
      <c r="B5" s="13" t="s">
        <v>2</v>
      </c>
      <c r="C5" s="13" t="s">
        <v>3</v>
      </c>
      <c r="D5" s="14" t="s">
        <v>4</v>
      </c>
      <c r="E5" s="15"/>
      <c r="F5" s="15"/>
      <c r="G5" s="15"/>
      <c r="H5" s="15"/>
      <c r="I5" s="15"/>
      <c r="J5" s="15"/>
      <c r="K5" s="15"/>
      <c r="L5" s="16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7"/>
      <c r="B6" s="17"/>
      <c r="C6" s="17"/>
      <c r="D6" s="18"/>
      <c r="E6" s="19"/>
      <c r="F6" s="19"/>
      <c r="G6" s="19"/>
      <c r="H6" s="19"/>
      <c r="I6" s="19"/>
      <c r="J6" s="19"/>
      <c r="K6" s="19"/>
      <c r="L6" s="20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25">
      <c r="A7" s="17"/>
      <c r="B7" s="17"/>
      <c r="C7" s="17"/>
      <c r="D7" s="21" t="s">
        <v>5</v>
      </c>
      <c r="E7" s="22"/>
      <c r="F7" s="23"/>
      <c r="G7" s="24" t="s">
        <v>6</v>
      </c>
      <c r="H7" s="22"/>
      <c r="I7" s="22"/>
      <c r="J7" s="22"/>
      <c r="K7" s="22"/>
      <c r="L7" s="23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5"/>
      <c r="B8" s="25"/>
      <c r="C8" s="25"/>
      <c r="D8" s="26" t="s">
        <v>7</v>
      </c>
      <c r="E8" s="26" t="s">
        <v>8</v>
      </c>
      <c r="F8" s="26" t="s">
        <v>9</v>
      </c>
      <c r="G8" s="26" t="s">
        <v>7</v>
      </c>
      <c r="H8" s="26" t="s">
        <v>10</v>
      </c>
      <c r="I8" s="26" t="s">
        <v>8</v>
      </c>
      <c r="J8" s="26" t="s">
        <v>10</v>
      </c>
      <c r="K8" s="26" t="s">
        <v>9</v>
      </c>
      <c r="L8" s="26" t="s">
        <v>10</v>
      </c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33" t="s">
        <v>22</v>
      </c>
      <c r="B9" s="34" t="s">
        <v>23</v>
      </c>
      <c r="C9" s="34" t="s">
        <v>24</v>
      </c>
      <c r="D9" s="34" t="s">
        <v>25</v>
      </c>
      <c r="E9" s="34" t="s">
        <v>26</v>
      </c>
      <c r="F9" s="34" t="s">
        <v>27</v>
      </c>
      <c r="G9" s="34" t="s">
        <v>28</v>
      </c>
      <c r="H9" s="34" t="s">
        <v>29</v>
      </c>
      <c r="I9" s="34" t="s">
        <v>30</v>
      </c>
      <c r="J9" s="34" t="s">
        <v>31</v>
      </c>
      <c r="K9" s="34" t="s">
        <v>32</v>
      </c>
      <c r="L9" s="35" t="s">
        <v>33</v>
      </c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27">
        <v>1</v>
      </c>
      <c r="B10" s="8" t="s">
        <v>14</v>
      </c>
      <c r="C10" s="8" t="str">
        <f>'[1]9'!C9</f>
        <v>Paringin</v>
      </c>
      <c r="D10" s="36">
        <v>602</v>
      </c>
      <c r="E10" s="36">
        <v>764</v>
      </c>
      <c r="F10" s="36">
        <f t="shared" ref="F10:F29" si="0">SUM(D10:E10)</f>
        <v>1366</v>
      </c>
      <c r="G10" s="36">
        <v>602</v>
      </c>
      <c r="H10" s="37">
        <f t="shared" ref="H10:H29" si="1">G10/D10*100</f>
        <v>100</v>
      </c>
      <c r="I10" s="36">
        <v>764</v>
      </c>
      <c r="J10" s="37">
        <f t="shared" ref="J10:J29" si="2">I10/E10*100</f>
        <v>100</v>
      </c>
      <c r="K10" s="36">
        <f t="shared" ref="K10:K29" si="3">SUM(G10,I10)</f>
        <v>1366</v>
      </c>
      <c r="L10" s="38">
        <f t="shared" ref="L10:L29" si="4">K10/F10*100</f>
        <v>100</v>
      </c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8">
        <v>2</v>
      </c>
      <c r="B11" s="8" t="s">
        <v>15</v>
      </c>
      <c r="C11" s="8" t="str">
        <f>'[1]9'!C10</f>
        <v>Paringin Selatan</v>
      </c>
      <c r="D11" s="36">
        <v>384</v>
      </c>
      <c r="E11" s="36">
        <v>501</v>
      </c>
      <c r="F11" s="36">
        <f t="shared" si="0"/>
        <v>885</v>
      </c>
      <c r="G11" s="36">
        <v>384</v>
      </c>
      <c r="H11" s="37">
        <f t="shared" si="1"/>
        <v>100</v>
      </c>
      <c r="I11" s="36">
        <v>501</v>
      </c>
      <c r="J11" s="37">
        <f t="shared" si="2"/>
        <v>100</v>
      </c>
      <c r="K11" s="36">
        <f t="shared" si="3"/>
        <v>885</v>
      </c>
      <c r="L11" s="38">
        <f t="shared" si="4"/>
        <v>100</v>
      </c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8">
        <v>3</v>
      </c>
      <c r="B12" s="8" t="s">
        <v>16</v>
      </c>
      <c r="C12" s="8" t="str">
        <f>'[1]9'!C11</f>
        <v>Lampihong</v>
      </c>
      <c r="D12" s="36">
        <v>323</v>
      </c>
      <c r="E12" s="36">
        <v>627</v>
      </c>
      <c r="F12" s="36">
        <f t="shared" si="0"/>
        <v>950</v>
      </c>
      <c r="G12" s="36">
        <v>323</v>
      </c>
      <c r="H12" s="37">
        <f t="shared" si="1"/>
        <v>100</v>
      </c>
      <c r="I12" s="36">
        <v>627</v>
      </c>
      <c r="J12" s="37">
        <f t="shared" si="2"/>
        <v>100</v>
      </c>
      <c r="K12" s="36">
        <f t="shared" si="3"/>
        <v>950</v>
      </c>
      <c r="L12" s="38">
        <f t="shared" si="4"/>
        <v>100</v>
      </c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8">
        <v>4</v>
      </c>
      <c r="B13" s="8" t="s">
        <v>16</v>
      </c>
      <c r="C13" s="8" t="str">
        <f>'[1]9'!C12</f>
        <v>Tanah Habang</v>
      </c>
      <c r="D13" s="36">
        <v>124</v>
      </c>
      <c r="E13" s="36">
        <v>241</v>
      </c>
      <c r="F13" s="36">
        <f t="shared" si="0"/>
        <v>365</v>
      </c>
      <c r="G13" s="36">
        <v>124</v>
      </c>
      <c r="H13" s="37">
        <f t="shared" si="1"/>
        <v>100</v>
      </c>
      <c r="I13" s="36">
        <v>241</v>
      </c>
      <c r="J13" s="37">
        <f t="shared" si="2"/>
        <v>100</v>
      </c>
      <c r="K13" s="36">
        <f t="shared" si="3"/>
        <v>365</v>
      </c>
      <c r="L13" s="38">
        <f t="shared" si="4"/>
        <v>100</v>
      </c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28">
        <v>5</v>
      </c>
      <c r="B14" s="8" t="s">
        <v>17</v>
      </c>
      <c r="C14" s="8" t="str">
        <f>'[1]9'!C13</f>
        <v>Batumandi</v>
      </c>
      <c r="D14" s="36">
        <v>456</v>
      </c>
      <c r="E14" s="36">
        <v>487</v>
      </c>
      <c r="F14" s="36">
        <f t="shared" si="0"/>
        <v>943</v>
      </c>
      <c r="G14" s="36">
        <v>438</v>
      </c>
      <c r="H14" s="37">
        <f t="shared" si="1"/>
        <v>96.05263157894737</v>
      </c>
      <c r="I14" s="36">
        <v>482</v>
      </c>
      <c r="J14" s="37">
        <f t="shared" si="2"/>
        <v>98.973305954825463</v>
      </c>
      <c r="K14" s="36">
        <f t="shared" si="3"/>
        <v>920</v>
      </c>
      <c r="L14" s="38">
        <f t="shared" si="4"/>
        <v>97.560975609756099</v>
      </c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8">
        <v>6</v>
      </c>
      <c r="B15" s="8" t="s">
        <v>17</v>
      </c>
      <c r="C15" s="8" t="str">
        <f>'[1]9'!C14</f>
        <v>Lokbatu</v>
      </c>
      <c r="D15" s="36">
        <v>181</v>
      </c>
      <c r="E15" s="36">
        <v>179</v>
      </c>
      <c r="F15" s="36">
        <f t="shared" si="0"/>
        <v>360</v>
      </c>
      <c r="G15" s="36">
        <v>181</v>
      </c>
      <c r="H15" s="37">
        <f t="shared" si="1"/>
        <v>100</v>
      </c>
      <c r="I15" s="36">
        <v>179</v>
      </c>
      <c r="J15" s="37">
        <f t="shared" si="2"/>
        <v>100</v>
      </c>
      <c r="K15" s="36">
        <f t="shared" si="3"/>
        <v>360</v>
      </c>
      <c r="L15" s="38">
        <f t="shared" si="4"/>
        <v>100</v>
      </c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28">
        <v>7</v>
      </c>
      <c r="B16" s="8" t="s">
        <v>18</v>
      </c>
      <c r="C16" s="8" t="str">
        <f>'[1]9'!C15</f>
        <v>Awayan</v>
      </c>
      <c r="D16" s="36">
        <v>446</v>
      </c>
      <c r="E16" s="36">
        <v>502</v>
      </c>
      <c r="F16" s="36">
        <f t="shared" si="0"/>
        <v>948</v>
      </c>
      <c r="G16" s="36">
        <v>446</v>
      </c>
      <c r="H16" s="37">
        <f t="shared" si="1"/>
        <v>100</v>
      </c>
      <c r="I16" s="36">
        <v>502</v>
      </c>
      <c r="J16" s="37">
        <f t="shared" si="2"/>
        <v>100</v>
      </c>
      <c r="K16" s="36">
        <f t="shared" si="3"/>
        <v>948</v>
      </c>
      <c r="L16" s="38">
        <f t="shared" si="4"/>
        <v>100</v>
      </c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28">
        <v>8</v>
      </c>
      <c r="B17" s="8" t="s">
        <v>19</v>
      </c>
      <c r="C17" s="8" t="str">
        <f>'[1]9'!C16</f>
        <v>Tebing Tinggi</v>
      </c>
      <c r="D17" s="36">
        <v>137</v>
      </c>
      <c r="E17" s="36">
        <v>236</v>
      </c>
      <c r="F17" s="36">
        <f t="shared" si="0"/>
        <v>373</v>
      </c>
      <c r="G17" s="36">
        <v>134</v>
      </c>
      <c r="H17" s="37">
        <f t="shared" si="1"/>
        <v>97.810218978102199</v>
      </c>
      <c r="I17" s="36">
        <v>233</v>
      </c>
      <c r="J17" s="37">
        <f t="shared" si="2"/>
        <v>98.728813559322035</v>
      </c>
      <c r="K17" s="36">
        <f t="shared" si="3"/>
        <v>367</v>
      </c>
      <c r="L17" s="38">
        <f t="shared" si="4"/>
        <v>98.391420911528144</v>
      </c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8">
        <v>9</v>
      </c>
      <c r="B18" s="8" t="s">
        <v>20</v>
      </c>
      <c r="C18" s="8" t="str">
        <f>'[1]9'!C17</f>
        <v>Juai</v>
      </c>
      <c r="D18" s="36">
        <v>409</v>
      </c>
      <c r="E18" s="36">
        <v>437</v>
      </c>
      <c r="F18" s="36">
        <f t="shared" si="0"/>
        <v>846</v>
      </c>
      <c r="G18" s="36">
        <v>407</v>
      </c>
      <c r="H18" s="37">
        <f t="shared" si="1"/>
        <v>99.511002444987767</v>
      </c>
      <c r="I18" s="36">
        <v>436</v>
      </c>
      <c r="J18" s="37">
        <f t="shared" si="2"/>
        <v>99.77116704805492</v>
      </c>
      <c r="K18" s="36">
        <f t="shared" si="3"/>
        <v>843</v>
      </c>
      <c r="L18" s="38">
        <f t="shared" si="4"/>
        <v>99.645390070921991</v>
      </c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8">
        <v>10</v>
      </c>
      <c r="B19" s="8" t="s">
        <v>20</v>
      </c>
      <c r="C19" s="8" t="str">
        <f>'[1]9'!C18</f>
        <v>Pirsus</v>
      </c>
      <c r="D19" s="36">
        <v>134</v>
      </c>
      <c r="E19" s="36">
        <v>126</v>
      </c>
      <c r="F19" s="36">
        <f t="shared" si="0"/>
        <v>260</v>
      </c>
      <c r="G19" s="36">
        <v>133</v>
      </c>
      <c r="H19" s="37">
        <f t="shared" si="1"/>
        <v>99.253731343283576</v>
      </c>
      <c r="I19" s="36">
        <v>126</v>
      </c>
      <c r="J19" s="37">
        <f t="shared" si="2"/>
        <v>100</v>
      </c>
      <c r="K19" s="36">
        <f t="shared" si="3"/>
        <v>259</v>
      </c>
      <c r="L19" s="38">
        <f t="shared" si="4"/>
        <v>99.615384615384613</v>
      </c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8">
        <v>11</v>
      </c>
      <c r="B20" s="8" t="s">
        <v>21</v>
      </c>
      <c r="C20" s="8" t="str">
        <f>'[1]9'!C19</f>
        <v xml:space="preserve">Halong </v>
      </c>
      <c r="D20" s="36">
        <v>382</v>
      </c>
      <c r="E20" s="36">
        <v>459</v>
      </c>
      <c r="F20" s="36">
        <f t="shared" si="0"/>
        <v>841</v>
      </c>
      <c r="G20" s="36">
        <v>382</v>
      </c>
      <c r="H20" s="37">
        <f t="shared" si="1"/>
        <v>100</v>
      </c>
      <c r="I20" s="36">
        <v>459</v>
      </c>
      <c r="J20" s="37">
        <f t="shared" si="2"/>
        <v>100</v>
      </c>
      <c r="K20" s="36">
        <f t="shared" si="3"/>
        <v>841</v>
      </c>
      <c r="L20" s="38">
        <f t="shared" si="4"/>
        <v>100</v>
      </c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8">
        <v>12</v>
      </c>
      <c r="B21" s="8" t="s">
        <v>21</v>
      </c>
      <c r="C21" s="8" t="str">
        <f>'[1]9'!C20</f>
        <v>Uren</v>
      </c>
      <c r="D21" s="36">
        <v>86</v>
      </c>
      <c r="E21" s="36">
        <v>99</v>
      </c>
      <c r="F21" s="36">
        <f t="shared" si="0"/>
        <v>185</v>
      </c>
      <c r="G21" s="36">
        <v>60</v>
      </c>
      <c r="H21" s="37">
        <f t="shared" si="1"/>
        <v>69.767441860465112</v>
      </c>
      <c r="I21" s="36">
        <v>69</v>
      </c>
      <c r="J21" s="37">
        <f t="shared" si="2"/>
        <v>69.696969696969703</v>
      </c>
      <c r="K21" s="36">
        <f t="shared" si="3"/>
        <v>129</v>
      </c>
      <c r="L21" s="38">
        <f t="shared" si="4"/>
        <v>69.729729729729726</v>
      </c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28">
        <v>13</v>
      </c>
      <c r="B22" s="8">
        <f>'[1]9'!B21</f>
        <v>0</v>
      </c>
      <c r="C22" s="8">
        <f>'[1]9'!C21</f>
        <v>0</v>
      </c>
      <c r="D22" s="36"/>
      <c r="E22" s="36"/>
      <c r="F22" s="36">
        <f t="shared" si="0"/>
        <v>0</v>
      </c>
      <c r="G22" s="36"/>
      <c r="H22" s="37" t="e">
        <f t="shared" si="1"/>
        <v>#DIV/0!</v>
      </c>
      <c r="I22" s="36"/>
      <c r="J22" s="37" t="e">
        <f t="shared" si="2"/>
        <v>#DIV/0!</v>
      </c>
      <c r="K22" s="36">
        <f t="shared" si="3"/>
        <v>0</v>
      </c>
      <c r="L22" s="38" t="e">
        <f t="shared" si="4"/>
        <v>#DIV/0!</v>
      </c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28">
        <v>14</v>
      </c>
      <c r="B23" s="8">
        <f>'[1]9'!B22</f>
        <v>0</v>
      </c>
      <c r="C23" s="8">
        <f>'[1]9'!C22</f>
        <v>0</v>
      </c>
      <c r="D23" s="36"/>
      <c r="E23" s="36"/>
      <c r="F23" s="36">
        <f t="shared" si="0"/>
        <v>0</v>
      </c>
      <c r="G23" s="36"/>
      <c r="H23" s="37" t="e">
        <f t="shared" si="1"/>
        <v>#DIV/0!</v>
      </c>
      <c r="I23" s="36"/>
      <c r="J23" s="37" t="e">
        <f t="shared" si="2"/>
        <v>#DIV/0!</v>
      </c>
      <c r="K23" s="36">
        <f t="shared" si="3"/>
        <v>0</v>
      </c>
      <c r="L23" s="38" t="e">
        <f t="shared" si="4"/>
        <v>#DIV/0!</v>
      </c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25">
      <c r="A24" s="28">
        <v>15</v>
      </c>
      <c r="B24" s="8">
        <f>'[1]9'!B23</f>
        <v>0</v>
      </c>
      <c r="C24" s="8">
        <f>'[1]9'!C23</f>
        <v>0</v>
      </c>
      <c r="D24" s="36"/>
      <c r="E24" s="36"/>
      <c r="F24" s="36">
        <f t="shared" si="0"/>
        <v>0</v>
      </c>
      <c r="G24" s="36"/>
      <c r="H24" s="37" t="e">
        <f t="shared" si="1"/>
        <v>#DIV/0!</v>
      </c>
      <c r="I24" s="36"/>
      <c r="J24" s="37" t="e">
        <f t="shared" si="2"/>
        <v>#DIV/0!</v>
      </c>
      <c r="K24" s="36">
        <f t="shared" si="3"/>
        <v>0</v>
      </c>
      <c r="L24" s="38" t="e">
        <f t="shared" si="4"/>
        <v>#DIV/0!</v>
      </c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25">
      <c r="A25" s="28">
        <v>16</v>
      </c>
      <c r="B25" s="8">
        <f>'[1]9'!B24</f>
        <v>0</v>
      </c>
      <c r="C25" s="8">
        <f>'[1]9'!C24</f>
        <v>0</v>
      </c>
      <c r="D25" s="36"/>
      <c r="E25" s="36"/>
      <c r="F25" s="36">
        <f t="shared" si="0"/>
        <v>0</v>
      </c>
      <c r="G25" s="36"/>
      <c r="H25" s="37" t="e">
        <f t="shared" si="1"/>
        <v>#DIV/0!</v>
      </c>
      <c r="I25" s="36"/>
      <c r="J25" s="37" t="e">
        <f t="shared" si="2"/>
        <v>#DIV/0!</v>
      </c>
      <c r="K25" s="36">
        <f t="shared" si="3"/>
        <v>0</v>
      </c>
      <c r="L25" s="38" t="e">
        <f t="shared" si="4"/>
        <v>#DIV/0!</v>
      </c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hidden="1" customHeight="1" x14ac:dyDescent="0.25">
      <c r="A26" s="28">
        <v>17</v>
      </c>
      <c r="B26" s="8">
        <f>'[1]9'!B25</f>
        <v>0</v>
      </c>
      <c r="C26" s="8">
        <f>'[1]9'!C25</f>
        <v>0</v>
      </c>
      <c r="D26" s="36"/>
      <c r="E26" s="36"/>
      <c r="F26" s="36">
        <f t="shared" si="0"/>
        <v>0</v>
      </c>
      <c r="G26" s="36"/>
      <c r="H26" s="37" t="e">
        <f t="shared" si="1"/>
        <v>#DIV/0!</v>
      </c>
      <c r="I26" s="36"/>
      <c r="J26" s="37" t="e">
        <f t="shared" si="2"/>
        <v>#DIV/0!</v>
      </c>
      <c r="K26" s="36">
        <f t="shared" si="3"/>
        <v>0</v>
      </c>
      <c r="L26" s="38" t="e">
        <f t="shared" si="4"/>
        <v>#DIV/0!</v>
      </c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28">
        <v>18</v>
      </c>
      <c r="B27" s="8">
        <f>'[1]9'!B26</f>
        <v>0</v>
      </c>
      <c r="C27" s="8">
        <f>'[1]9'!C26</f>
        <v>0</v>
      </c>
      <c r="D27" s="36"/>
      <c r="E27" s="36"/>
      <c r="F27" s="36">
        <f t="shared" si="0"/>
        <v>0</v>
      </c>
      <c r="G27" s="36"/>
      <c r="H27" s="37" t="e">
        <f t="shared" si="1"/>
        <v>#DIV/0!</v>
      </c>
      <c r="I27" s="36"/>
      <c r="J27" s="37" t="e">
        <f t="shared" si="2"/>
        <v>#DIV/0!</v>
      </c>
      <c r="K27" s="36">
        <f t="shared" si="3"/>
        <v>0</v>
      </c>
      <c r="L27" s="38" t="e">
        <f t="shared" si="4"/>
        <v>#DIV/0!</v>
      </c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28">
        <v>19</v>
      </c>
      <c r="B28" s="8">
        <f>'[1]9'!B27</f>
        <v>0</v>
      </c>
      <c r="C28" s="8">
        <f>'[1]9'!C27</f>
        <v>0</v>
      </c>
      <c r="D28" s="36"/>
      <c r="E28" s="36"/>
      <c r="F28" s="36">
        <f t="shared" si="0"/>
        <v>0</v>
      </c>
      <c r="G28" s="36"/>
      <c r="H28" s="37" t="e">
        <f t="shared" si="1"/>
        <v>#DIV/0!</v>
      </c>
      <c r="I28" s="36"/>
      <c r="J28" s="37" t="e">
        <f t="shared" si="2"/>
        <v>#DIV/0!</v>
      </c>
      <c r="K28" s="36">
        <f t="shared" si="3"/>
        <v>0</v>
      </c>
      <c r="L28" s="38" t="e">
        <f t="shared" si="4"/>
        <v>#DIV/0!</v>
      </c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28">
        <v>20</v>
      </c>
      <c r="B29" s="8">
        <f>'[1]9'!B28</f>
        <v>0</v>
      </c>
      <c r="C29" s="8">
        <f>'[1]9'!C28</f>
        <v>0</v>
      </c>
      <c r="D29" s="36"/>
      <c r="E29" s="36"/>
      <c r="F29" s="36">
        <f t="shared" si="0"/>
        <v>0</v>
      </c>
      <c r="G29" s="36"/>
      <c r="H29" s="37" t="e">
        <f t="shared" si="1"/>
        <v>#DIV/0!</v>
      </c>
      <c r="I29" s="36"/>
      <c r="J29" s="37" t="e">
        <f t="shared" si="2"/>
        <v>#DIV/0!</v>
      </c>
      <c r="K29" s="36">
        <f t="shared" si="3"/>
        <v>0</v>
      </c>
      <c r="L29" s="38" t="e">
        <f t="shared" si="4"/>
        <v>#DIV/0!</v>
      </c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29"/>
      <c r="B30" s="9"/>
      <c r="C30" s="9"/>
      <c r="D30" s="36"/>
      <c r="E30" s="36"/>
      <c r="F30" s="36"/>
      <c r="G30" s="36"/>
      <c r="H30" s="37"/>
      <c r="I30" s="36"/>
      <c r="J30" s="37"/>
      <c r="K30" s="36"/>
      <c r="L30" s="38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29"/>
      <c r="B31" s="10"/>
      <c r="C31" s="10"/>
      <c r="D31" s="39"/>
      <c r="E31" s="39"/>
      <c r="F31" s="39"/>
      <c r="G31" s="39"/>
      <c r="H31" s="37"/>
      <c r="I31" s="39"/>
      <c r="J31" s="37"/>
      <c r="K31" s="39"/>
      <c r="L31" s="38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9"/>
      <c r="B32" s="10"/>
      <c r="C32" s="10"/>
      <c r="D32" s="39"/>
      <c r="E32" s="39"/>
      <c r="F32" s="39"/>
      <c r="G32" s="39"/>
      <c r="H32" s="37"/>
      <c r="I32" s="39"/>
      <c r="J32" s="37"/>
      <c r="K32" s="39"/>
      <c r="L32" s="38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0"/>
      <c r="B33" s="10"/>
      <c r="C33" s="10"/>
      <c r="D33" s="39"/>
      <c r="E33" s="39"/>
      <c r="F33" s="39"/>
      <c r="G33" s="39"/>
      <c r="H33" s="37"/>
      <c r="I33" s="39"/>
      <c r="J33" s="37"/>
      <c r="K33" s="39"/>
      <c r="L33" s="38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31" t="s">
        <v>11</v>
      </c>
      <c r="B34" s="31"/>
      <c r="C34" s="32"/>
      <c r="D34" s="40">
        <f t="shared" ref="D34:G34" si="5">SUM(D10:D33)</f>
        <v>3664</v>
      </c>
      <c r="E34" s="40">
        <f t="shared" si="5"/>
        <v>4658</v>
      </c>
      <c r="F34" s="40">
        <f t="shared" si="5"/>
        <v>8322</v>
      </c>
      <c r="G34" s="40">
        <f t="shared" si="5"/>
        <v>3614</v>
      </c>
      <c r="H34" s="41">
        <f>G34/D34*100</f>
        <v>98.635371179039296</v>
      </c>
      <c r="I34" s="40">
        <f>SUM(I10:I33)</f>
        <v>4619</v>
      </c>
      <c r="J34" s="41">
        <f>I34/E34*100</f>
        <v>99.162730785744955</v>
      </c>
      <c r="K34" s="40">
        <f>SUM(G34,I34)</f>
        <v>8233</v>
      </c>
      <c r="L34" s="42">
        <f>K34/F34*100</f>
        <v>98.930545541937036</v>
      </c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2" t="s">
        <v>34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9">
    <mergeCell ref="A1:L1"/>
    <mergeCell ref="A5:A8"/>
    <mergeCell ref="B5:B8"/>
    <mergeCell ref="C5:C8"/>
    <mergeCell ref="D5:L6"/>
    <mergeCell ref="D7:F7"/>
    <mergeCell ref="G7:L7"/>
    <mergeCell ref="A2:L2"/>
    <mergeCell ref="A3:L3"/>
  </mergeCells>
  <printOptions horizontalCentered="1"/>
  <pageMargins left="1.7" right="0.9" top="1.1499999999999999" bottom="0.9" header="0" footer="0"/>
  <pageSetup paperSize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2023-07-24T08:19:04Z</dcterms:created>
  <dcterms:modified xsi:type="dcterms:W3CDTF">2023-07-24T08:26:07Z</dcterms:modified>
</cp:coreProperties>
</file>