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xr:revisionPtr revIDLastSave="0" documentId="8_{6C8F2273-FEE4-4CCE-9646-FBD31B512E72}" xr6:coauthVersionLast="36" xr6:coauthVersionMax="36" xr10:uidLastSave="{00000000-0000-0000-0000-000000000000}"/>
  <bookViews>
    <workbookView xWindow="0" yWindow="0" windowWidth="23040" windowHeight="9060" xr2:uid="{BE5FD748-8936-46E8-B203-13F2065B0D0A}"/>
  </bookViews>
  <sheets>
    <sheet name="Sheet1" sheetId="1" r:id="rId1"/>
  </sheets>
  <externalReferences>
    <externalReference r:id="rId2"/>
  </externalReferenc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1" l="1"/>
  <c r="G32" i="1"/>
  <c r="E32" i="1"/>
  <c r="D32" i="1"/>
  <c r="K29" i="1"/>
  <c r="J29" i="1"/>
  <c r="I29" i="1"/>
  <c r="F29" i="1"/>
  <c r="C29" i="1"/>
  <c r="B29" i="1"/>
  <c r="K28" i="1"/>
  <c r="J28" i="1"/>
  <c r="I28" i="1"/>
  <c r="F28" i="1"/>
  <c r="C28" i="1"/>
  <c r="B28" i="1"/>
  <c r="K27" i="1"/>
  <c r="J27" i="1"/>
  <c r="I27" i="1"/>
  <c r="F27" i="1"/>
  <c r="C27" i="1"/>
  <c r="B27" i="1"/>
  <c r="K26" i="1"/>
  <c r="J26" i="1"/>
  <c r="I26" i="1"/>
  <c r="F26" i="1"/>
  <c r="C26" i="1"/>
  <c r="B26" i="1"/>
  <c r="K25" i="1"/>
  <c r="J25" i="1"/>
  <c r="I25" i="1"/>
  <c r="F25" i="1"/>
  <c r="C25" i="1"/>
  <c r="B25" i="1"/>
  <c r="K24" i="1"/>
  <c r="J24" i="1"/>
  <c r="I24" i="1"/>
  <c r="F24" i="1"/>
  <c r="C24" i="1"/>
  <c r="B24" i="1"/>
  <c r="K23" i="1"/>
  <c r="J23" i="1"/>
  <c r="I23" i="1"/>
  <c r="F23" i="1"/>
  <c r="L23" i="1" s="1"/>
  <c r="C23" i="1"/>
  <c r="B23" i="1"/>
  <c r="K22" i="1"/>
  <c r="J22" i="1"/>
  <c r="I22" i="1"/>
  <c r="F22" i="1"/>
  <c r="C22" i="1"/>
  <c r="B22" i="1"/>
  <c r="K21" i="1"/>
  <c r="J21" i="1"/>
  <c r="I21" i="1"/>
  <c r="F21" i="1"/>
  <c r="C21" i="1"/>
  <c r="K20" i="1"/>
  <c r="J20" i="1"/>
  <c r="I20" i="1"/>
  <c r="F20" i="1"/>
  <c r="C20" i="1"/>
  <c r="B20" i="1" s="1"/>
  <c r="K19" i="1"/>
  <c r="J19" i="1"/>
  <c r="I19" i="1"/>
  <c r="F19" i="1"/>
  <c r="C19" i="1"/>
  <c r="K18" i="1"/>
  <c r="J18" i="1"/>
  <c r="I18" i="1"/>
  <c r="F18" i="1"/>
  <c r="C18" i="1"/>
  <c r="B18" i="1" s="1"/>
  <c r="K17" i="1"/>
  <c r="J17" i="1"/>
  <c r="I17" i="1"/>
  <c r="F17" i="1"/>
  <c r="C17" i="1"/>
  <c r="B17" i="1" s="1"/>
  <c r="K16" i="1"/>
  <c r="J16" i="1"/>
  <c r="I16" i="1"/>
  <c r="F16" i="1"/>
  <c r="C16" i="1"/>
  <c r="B16" i="1" s="1"/>
  <c r="K15" i="1"/>
  <c r="J15" i="1"/>
  <c r="I15" i="1"/>
  <c r="F15" i="1"/>
  <c r="C15" i="1"/>
  <c r="K14" i="1"/>
  <c r="J14" i="1"/>
  <c r="I14" i="1"/>
  <c r="F14" i="1"/>
  <c r="C14" i="1"/>
  <c r="B14" i="1" s="1"/>
  <c r="K13" i="1"/>
  <c r="J13" i="1"/>
  <c r="I13" i="1"/>
  <c r="F13" i="1"/>
  <c r="C13" i="1"/>
  <c r="K12" i="1"/>
  <c r="J12" i="1"/>
  <c r="I12" i="1"/>
  <c r="F12" i="1"/>
  <c r="C12" i="1"/>
  <c r="B12" i="1" s="1"/>
  <c r="K11" i="1"/>
  <c r="J11" i="1"/>
  <c r="I11" i="1"/>
  <c r="F11" i="1"/>
  <c r="C11" i="1"/>
  <c r="B11" i="1" s="1"/>
  <c r="K10" i="1"/>
  <c r="J10" i="1"/>
  <c r="I10" i="1"/>
  <c r="F10" i="1"/>
  <c r="C10" i="1"/>
  <c r="B10" i="1" s="1"/>
  <c r="L27" i="1" l="1"/>
  <c r="B21" i="1"/>
  <c r="L11" i="1"/>
  <c r="L15" i="1"/>
  <c r="L19" i="1"/>
  <c r="B13" i="1"/>
  <c r="F32" i="1"/>
  <c r="B19" i="1"/>
  <c r="B15" i="1"/>
  <c r="L12" i="1"/>
  <c r="L16" i="1"/>
  <c r="L20" i="1"/>
  <c r="L24" i="1"/>
  <c r="L28" i="1"/>
  <c r="L13" i="1"/>
  <c r="L21" i="1"/>
  <c r="L14" i="1"/>
  <c r="L18" i="1"/>
  <c r="L22" i="1"/>
  <c r="L26" i="1"/>
  <c r="J32" i="1"/>
  <c r="L17" i="1"/>
  <c r="L25" i="1"/>
  <c r="L29" i="1"/>
  <c r="K32" i="1"/>
  <c r="I32" i="1"/>
  <c r="L10" i="1"/>
  <c r="L32" i="1" l="1"/>
</calcChain>
</file>

<file path=xl/sharedStrings.xml><?xml version="1.0" encoding="utf-8"?>
<sst xmlns="http://schemas.openxmlformats.org/spreadsheetml/2006/main" count="22" uniqueCount="16">
  <si>
    <t>JUMLAH BALITA DITIMBANG MENURUT JENIS KELAMIN, KECAMATAN, DAN PUSKESMAS</t>
  </si>
  <si>
    <t>NO</t>
  </si>
  <si>
    <t>KECAMATAN</t>
  </si>
  <si>
    <t>PUSKESMAS</t>
  </si>
  <si>
    <t>BALITA</t>
  </si>
  <si>
    <t>JUMLAH SASARAN BALITA (S)</t>
  </si>
  <si>
    <t>DITIMBANG</t>
  </si>
  <si>
    <t>JUMLAH (D)</t>
  </si>
  <si>
    <t>% (D/S)</t>
  </si>
  <si>
    <t>L</t>
  </si>
  <si>
    <t>P</t>
  </si>
  <si>
    <t>L+P</t>
  </si>
  <si>
    <t>JUMLAH (KAB/KOTA)</t>
  </si>
  <si>
    <t>KABUPATEN/KOTA BALANGAN</t>
  </si>
  <si>
    <t>TAHUN 2022</t>
  </si>
  <si>
    <t>Sumber: Dinas Kesehatan &amp; Pengendalian penduduk dan KB Kab. Balangan Th.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</si>
</sst>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i/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37" fontId="2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37" fontId="2" fillId="0" borderId="2" xfId="0" applyNumberFormat="1" applyFont="1" applyBorder="1" applyAlignment="1">
      <alignment horizontal="center" vertical="center"/>
    </xf>
    <xf numFmtId="164" fontId="2" fillId="0" borderId="17" xfId="0" applyNumberFormat="1" applyFont="1" applyBorder="1" applyAlignment="1">
      <alignment horizontal="center" vertical="center"/>
    </xf>
    <xf numFmtId="37" fontId="2" fillId="2" borderId="2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5" fillId="3" borderId="2" xfId="0" applyFont="1" applyFill="1" applyBorder="1"/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5" fillId="3" borderId="10" xfId="0" applyFont="1" applyFill="1" applyBorder="1"/>
    <xf numFmtId="0" fontId="5" fillId="3" borderId="15" xfId="0" applyFont="1" applyFill="1" applyBorder="1"/>
    <xf numFmtId="0" fontId="4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vertical="center"/>
    </xf>
    <xf numFmtId="0" fontId="4" fillId="3" borderId="21" xfId="0" applyFont="1" applyFill="1" applyBorder="1" applyAlignment="1">
      <alignment vertical="center"/>
    </xf>
    <xf numFmtId="0" fontId="4" fillId="3" borderId="22" xfId="0" applyFont="1" applyFill="1" applyBorder="1" applyAlignment="1">
      <alignment vertical="center"/>
    </xf>
    <xf numFmtId="37" fontId="4" fillId="3" borderId="19" xfId="0" applyNumberFormat="1" applyFont="1" applyFill="1" applyBorder="1" applyAlignment="1">
      <alignment horizontal="center" vertical="center"/>
    </xf>
    <xf numFmtId="164" fontId="4" fillId="3" borderId="1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MPIRAN-JUKNIS-PROFIL-KES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C9" t="str">
            <v>Paringin</v>
          </cell>
        </row>
        <row r="10">
          <cell r="C10" t="str">
            <v>Paringin Selatan</v>
          </cell>
        </row>
        <row r="11">
          <cell r="C11" t="str">
            <v>Lampihong</v>
          </cell>
        </row>
        <row r="12">
          <cell r="C12" t="str">
            <v>Tanah Habang</v>
          </cell>
        </row>
        <row r="13">
          <cell r="C13" t="str">
            <v>Batumandi</v>
          </cell>
        </row>
        <row r="14">
          <cell r="C14" t="str">
            <v>Lokbatu</v>
          </cell>
        </row>
        <row r="15">
          <cell r="C15" t="str">
            <v>Awayan</v>
          </cell>
        </row>
        <row r="16">
          <cell r="C16" t="str">
            <v>Tebing Tinggi</v>
          </cell>
        </row>
        <row r="17">
          <cell r="C17" t="str">
            <v>Juai</v>
          </cell>
        </row>
        <row r="18">
          <cell r="C18" t="str">
            <v>Pirsus</v>
          </cell>
        </row>
        <row r="19">
          <cell r="C19" t="str">
            <v xml:space="preserve">Halong </v>
          </cell>
        </row>
        <row r="20">
          <cell r="C20" t="str">
            <v>Uren</v>
          </cell>
        </row>
        <row r="21">
          <cell r="B21"/>
          <cell r="C21"/>
        </row>
        <row r="22">
          <cell r="B22"/>
          <cell r="C22"/>
        </row>
        <row r="23">
          <cell r="B23"/>
          <cell r="C23"/>
        </row>
        <row r="24">
          <cell r="B24"/>
          <cell r="C24"/>
        </row>
        <row r="25">
          <cell r="B25"/>
          <cell r="C25"/>
        </row>
        <row r="26">
          <cell r="B26"/>
          <cell r="C26"/>
        </row>
        <row r="27">
          <cell r="B27"/>
          <cell r="C27"/>
        </row>
        <row r="28">
          <cell r="B28"/>
          <cell r="C28"/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8597C-B5A0-4B6D-8A98-9A3038A883AB}">
  <dimension ref="A1:Z1000"/>
  <sheetViews>
    <sheetView tabSelected="1" workbookViewId="0">
      <selection activeCell="O21" sqref="O21"/>
    </sheetView>
  </sheetViews>
  <sheetFormatPr defaultColWidth="14.44140625" defaultRowHeight="12" x14ac:dyDescent="0.25"/>
  <cols>
    <col min="1" max="1" width="5.6640625" style="2" customWidth="1"/>
    <col min="2" max="3" width="18.33203125" style="2" customWidth="1"/>
    <col min="4" max="6" width="6.88671875" style="2" customWidth="1"/>
    <col min="7" max="12" width="6.5546875" style="2" customWidth="1"/>
    <col min="13" max="26" width="9.109375" style="2" customWidth="1"/>
    <col min="27" max="16384" width="14.44140625" style="2"/>
  </cols>
  <sheetData>
    <row r="1" spans="1:26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"/>
      <c r="N1" s="1"/>
    </row>
    <row r="2" spans="1:26" ht="15" customHeight="1" x14ac:dyDescent="0.25">
      <c r="A2" s="12" t="s">
        <v>13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3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 x14ac:dyDescent="0.25">
      <c r="A3" s="12" t="s">
        <v>14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6" thickBot="1" x14ac:dyDescent="0.3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20" t="s">
        <v>1</v>
      </c>
      <c r="B5" s="20" t="s">
        <v>2</v>
      </c>
      <c r="C5" s="20" t="s">
        <v>3</v>
      </c>
      <c r="D5" s="21" t="s">
        <v>4</v>
      </c>
      <c r="E5" s="22"/>
      <c r="F5" s="22"/>
      <c r="G5" s="22"/>
      <c r="H5" s="22"/>
      <c r="I5" s="22"/>
      <c r="J5" s="22"/>
      <c r="K5" s="22"/>
      <c r="L5" s="23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" customHeight="1" x14ac:dyDescent="0.25">
      <c r="A6" s="24"/>
      <c r="B6" s="24"/>
      <c r="C6" s="24"/>
      <c r="D6" s="25" t="s">
        <v>5</v>
      </c>
      <c r="E6" s="26"/>
      <c r="F6" s="27"/>
      <c r="G6" s="28" t="s">
        <v>6</v>
      </c>
      <c r="H6" s="29"/>
      <c r="I6" s="29"/>
      <c r="J6" s="29"/>
      <c r="K6" s="29"/>
      <c r="L6" s="30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8.75" customHeight="1" x14ac:dyDescent="0.25">
      <c r="A7" s="24"/>
      <c r="B7" s="24"/>
      <c r="C7" s="24"/>
      <c r="D7" s="31"/>
      <c r="E7" s="32"/>
      <c r="F7" s="33"/>
      <c r="G7" s="28" t="s">
        <v>7</v>
      </c>
      <c r="H7" s="34"/>
      <c r="I7" s="34"/>
      <c r="J7" s="28" t="s">
        <v>8</v>
      </c>
      <c r="K7" s="29"/>
      <c r="L7" s="30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" customHeight="1" x14ac:dyDescent="0.25">
      <c r="A8" s="35"/>
      <c r="B8" s="35"/>
      <c r="C8" s="35"/>
      <c r="D8" s="36" t="s">
        <v>9</v>
      </c>
      <c r="E8" s="36" t="s">
        <v>10</v>
      </c>
      <c r="F8" s="36" t="s">
        <v>11</v>
      </c>
      <c r="G8" s="36" t="s">
        <v>9</v>
      </c>
      <c r="H8" s="36" t="s">
        <v>10</v>
      </c>
      <c r="I8" s="36" t="s">
        <v>11</v>
      </c>
      <c r="J8" s="36" t="s">
        <v>9</v>
      </c>
      <c r="K8" s="36" t="s">
        <v>10</v>
      </c>
      <c r="L8" s="36" t="s">
        <v>11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8" customHeight="1" x14ac:dyDescent="0.25">
      <c r="A9" s="37">
        <v>1</v>
      </c>
      <c r="B9" s="37">
        <v>2</v>
      </c>
      <c r="C9" s="37">
        <v>3</v>
      </c>
      <c r="D9" s="37">
        <v>4</v>
      </c>
      <c r="E9" s="37">
        <v>5</v>
      </c>
      <c r="F9" s="37">
        <v>6</v>
      </c>
      <c r="G9" s="37">
        <v>7</v>
      </c>
      <c r="H9" s="37">
        <v>8</v>
      </c>
      <c r="I9" s="37">
        <v>9</v>
      </c>
      <c r="J9" s="37">
        <v>10</v>
      </c>
      <c r="K9" s="37">
        <v>11</v>
      </c>
      <c r="L9" s="37">
        <v>12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8" customHeight="1" x14ac:dyDescent="0.25">
      <c r="A10" s="5">
        <v>1</v>
      </c>
      <c r="B10" s="6" t="str">
        <f>C10</f>
        <v>Paringin</v>
      </c>
      <c r="C10" s="6" t="str">
        <f>'[1]9'!C9</f>
        <v>Paringin</v>
      </c>
      <c r="D10" s="15">
        <v>625</v>
      </c>
      <c r="E10" s="15">
        <v>545</v>
      </c>
      <c r="F10" s="15">
        <f t="shared" ref="F10:F29" si="0">SUM(D10:E10)</f>
        <v>1170</v>
      </c>
      <c r="G10" s="15">
        <v>538</v>
      </c>
      <c r="H10" s="15">
        <v>458</v>
      </c>
      <c r="I10" s="15">
        <f t="shared" ref="I10:I29" si="1">SUM(G10:H10)</f>
        <v>996</v>
      </c>
      <c r="J10" s="16">
        <f t="shared" ref="J10:K25" si="2">G10/D10*100</f>
        <v>86.08</v>
      </c>
      <c r="K10" s="16">
        <f t="shared" si="2"/>
        <v>84.036697247706428</v>
      </c>
      <c r="L10" s="16">
        <f t="shared" ref="L10:L29" si="3">I10/F10*100</f>
        <v>85.128205128205124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13">
        <v>2</v>
      </c>
      <c r="B11" s="14" t="str">
        <f>C11</f>
        <v>Paringin Selatan</v>
      </c>
      <c r="C11" s="14" t="str">
        <f>'[1]9'!C10</f>
        <v>Paringin Selatan</v>
      </c>
      <c r="D11" s="17">
        <v>600</v>
      </c>
      <c r="E11" s="17">
        <v>500</v>
      </c>
      <c r="F11" s="17">
        <f t="shared" si="0"/>
        <v>1100</v>
      </c>
      <c r="G11" s="17">
        <v>565</v>
      </c>
      <c r="H11" s="17">
        <v>463</v>
      </c>
      <c r="I11" s="17">
        <f t="shared" si="1"/>
        <v>1028</v>
      </c>
      <c r="J11" s="18">
        <f t="shared" si="2"/>
        <v>94.166666666666671</v>
      </c>
      <c r="K11" s="18">
        <f t="shared" si="2"/>
        <v>92.600000000000009</v>
      </c>
      <c r="L11" s="18">
        <f t="shared" si="3"/>
        <v>93.454545454545453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5">
      <c r="A12" s="7">
        <v>3</v>
      </c>
      <c r="B12" s="6" t="str">
        <f>C12</f>
        <v>Lampihong</v>
      </c>
      <c r="C12" s="6" t="str">
        <f>'[1]9'!C11</f>
        <v>Lampihong</v>
      </c>
      <c r="D12" s="15">
        <v>623</v>
      </c>
      <c r="E12" s="15">
        <v>502</v>
      </c>
      <c r="F12" s="15">
        <f t="shared" si="0"/>
        <v>1125</v>
      </c>
      <c r="G12" s="15">
        <v>571</v>
      </c>
      <c r="H12" s="15">
        <v>452</v>
      </c>
      <c r="I12" s="15">
        <f t="shared" si="1"/>
        <v>1023</v>
      </c>
      <c r="J12" s="19">
        <f t="shared" si="2"/>
        <v>91.653290529695013</v>
      </c>
      <c r="K12" s="19">
        <f t="shared" si="2"/>
        <v>90.039840637450197</v>
      </c>
      <c r="L12" s="19">
        <f t="shared" si="3"/>
        <v>90.933333333333337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13">
        <v>4</v>
      </c>
      <c r="B13" s="14" t="str">
        <f>C12</f>
        <v>Lampihong</v>
      </c>
      <c r="C13" s="14" t="str">
        <f>'[1]9'!C12</f>
        <v>Tanah Habang</v>
      </c>
      <c r="D13" s="17">
        <v>199</v>
      </c>
      <c r="E13" s="17">
        <v>161</v>
      </c>
      <c r="F13" s="17">
        <f t="shared" si="0"/>
        <v>360</v>
      </c>
      <c r="G13" s="17">
        <v>185</v>
      </c>
      <c r="H13" s="17">
        <v>148</v>
      </c>
      <c r="I13" s="17">
        <f t="shared" si="1"/>
        <v>333</v>
      </c>
      <c r="J13" s="18">
        <f t="shared" si="2"/>
        <v>92.964824120603012</v>
      </c>
      <c r="K13" s="18">
        <f t="shared" si="2"/>
        <v>91.925465838509311</v>
      </c>
      <c r="L13" s="18">
        <f t="shared" si="3"/>
        <v>92.5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5">
      <c r="A14" s="7">
        <v>5</v>
      </c>
      <c r="B14" s="6" t="str">
        <f>C14</f>
        <v>Batumandi</v>
      </c>
      <c r="C14" s="6" t="str">
        <f>'[1]9'!C13</f>
        <v>Batumandi</v>
      </c>
      <c r="D14" s="15">
        <v>590</v>
      </c>
      <c r="E14" s="15">
        <v>585</v>
      </c>
      <c r="F14" s="15">
        <f t="shared" si="0"/>
        <v>1175</v>
      </c>
      <c r="G14" s="15">
        <v>484</v>
      </c>
      <c r="H14" s="15">
        <v>475</v>
      </c>
      <c r="I14" s="15">
        <f t="shared" si="1"/>
        <v>959</v>
      </c>
      <c r="J14" s="19">
        <f t="shared" si="2"/>
        <v>82.033898305084733</v>
      </c>
      <c r="K14" s="19">
        <f t="shared" si="2"/>
        <v>81.196581196581192</v>
      </c>
      <c r="L14" s="19">
        <f t="shared" si="3"/>
        <v>81.61702127659575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13">
        <v>6</v>
      </c>
      <c r="B15" s="14" t="str">
        <f>C14</f>
        <v>Batumandi</v>
      </c>
      <c r="C15" s="14" t="str">
        <f>'[1]9'!C14</f>
        <v>Lokbatu</v>
      </c>
      <c r="D15" s="17">
        <v>216</v>
      </c>
      <c r="E15" s="17">
        <v>172</v>
      </c>
      <c r="F15" s="17">
        <f t="shared" si="0"/>
        <v>388</v>
      </c>
      <c r="G15" s="17">
        <v>210</v>
      </c>
      <c r="H15" s="17">
        <v>152</v>
      </c>
      <c r="I15" s="17">
        <f t="shared" si="1"/>
        <v>362</v>
      </c>
      <c r="J15" s="18">
        <f t="shared" si="2"/>
        <v>97.222222222222214</v>
      </c>
      <c r="K15" s="18">
        <f t="shared" si="2"/>
        <v>88.372093023255815</v>
      </c>
      <c r="L15" s="18">
        <f t="shared" si="3"/>
        <v>93.298969072164951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7">
        <v>7</v>
      </c>
      <c r="B16" s="6" t="str">
        <f>C16</f>
        <v>Awayan</v>
      </c>
      <c r="C16" s="6" t="str">
        <f>'[1]9'!C15</f>
        <v>Awayan</v>
      </c>
      <c r="D16" s="15">
        <v>640</v>
      </c>
      <c r="E16" s="15">
        <v>520</v>
      </c>
      <c r="F16" s="15">
        <f t="shared" si="0"/>
        <v>1160</v>
      </c>
      <c r="G16" s="15">
        <v>617</v>
      </c>
      <c r="H16" s="15">
        <v>493</v>
      </c>
      <c r="I16" s="15">
        <f t="shared" si="1"/>
        <v>1110</v>
      </c>
      <c r="J16" s="19">
        <f t="shared" si="2"/>
        <v>96.40625</v>
      </c>
      <c r="K16" s="19">
        <f t="shared" si="2"/>
        <v>94.807692307692307</v>
      </c>
      <c r="L16" s="19">
        <f t="shared" si="3"/>
        <v>95.689655172413794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5">
      <c r="A17" s="13">
        <v>8</v>
      </c>
      <c r="B17" s="14" t="str">
        <f>C17</f>
        <v>Tebing Tinggi</v>
      </c>
      <c r="C17" s="14" t="str">
        <f>'[1]9'!C16</f>
        <v>Tebing Tinggi</v>
      </c>
      <c r="D17" s="17">
        <v>307</v>
      </c>
      <c r="E17" s="17">
        <v>296</v>
      </c>
      <c r="F17" s="17">
        <f t="shared" si="0"/>
        <v>603</v>
      </c>
      <c r="G17" s="17">
        <v>278</v>
      </c>
      <c r="H17" s="17">
        <v>272</v>
      </c>
      <c r="I17" s="17">
        <f t="shared" si="1"/>
        <v>550</v>
      </c>
      <c r="J17" s="18">
        <f t="shared" si="2"/>
        <v>90.553745928338756</v>
      </c>
      <c r="K17" s="18">
        <f t="shared" si="2"/>
        <v>91.891891891891902</v>
      </c>
      <c r="L17" s="18">
        <f t="shared" si="3"/>
        <v>91.210613598673291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5">
      <c r="A18" s="7">
        <v>9</v>
      </c>
      <c r="B18" s="6" t="str">
        <f>C18</f>
        <v>Juai</v>
      </c>
      <c r="C18" s="6" t="str">
        <f>'[1]9'!C17</f>
        <v>Juai</v>
      </c>
      <c r="D18" s="15">
        <v>609</v>
      </c>
      <c r="E18" s="15">
        <v>556</v>
      </c>
      <c r="F18" s="15">
        <f t="shared" si="0"/>
        <v>1165</v>
      </c>
      <c r="G18" s="15">
        <v>510</v>
      </c>
      <c r="H18" s="15">
        <v>458</v>
      </c>
      <c r="I18" s="15">
        <f t="shared" si="1"/>
        <v>968</v>
      </c>
      <c r="J18" s="19">
        <f t="shared" si="2"/>
        <v>83.743842364532014</v>
      </c>
      <c r="K18" s="19">
        <f t="shared" si="2"/>
        <v>82.374100719424462</v>
      </c>
      <c r="L18" s="19">
        <f t="shared" si="3"/>
        <v>83.090128755364816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5">
      <c r="A19" s="13">
        <v>10</v>
      </c>
      <c r="B19" s="14" t="str">
        <f>C18</f>
        <v>Juai</v>
      </c>
      <c r="C19" s="14" t="str">
        <f>'[1]9'!C18</f>
        <v>Pirsus</v>
      </c>
      <c r="D19" s="17">
        <v>185</v>
      </c>
      <c r="E19" s="17">
        <v>137</v>
      </c>
      <c r="F19" s="17">
        <f t="shared" si="0"/>
        <v>322</v>
      </c>
      <c r="G19" s="17">
        <v>169</v>
      </c>
      <c r="H19" s="17">
        <v>127</v>
      </c>
      <c r="I19" s="17">
        <f t="shared" si="1"/>
        <v>296</v>
      </c>
      <c r="J19" s="18">
        <f t="shared" si="2"/>
        <v>91.351351351351354</v>
      </c>
      <c r="K19" s="18">
        <f t="shared" si="2"/>
        <v>92.700729927007302</v>
      </c>
      <c r="L19" s="18">
        <f t="shared" si="3"/>
        <v>91.925465838509311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5">
      <c r="A20" s="7">
        <v>11</v>
      </c>
      <c r="B20" s="6" t="str">
        <f>C20</f>
        <v xml:space="preserve">Halong </v>
      </c>
      <c r="C20" s="6" t="str">
        <f>'[1]9'!C19</f>
        <v xml:space="preserve">Halong </v>
      </c>
      <c r="D20" s="15">
        <v>703</v>
      </c>
      <c r="E20" s="15">
        <v>574</v>
      </c>
      <c r="F20" s="15">
        <f t="shared" si="0"/>
        <v>1277</v>
      </c>
      <c r="G20" s="15">
        <v>586</v>
      </c>
      <c r="H20" s="15">
        <v>461</v>
      </c>
      <c r="I20" s="15">
        <f t="shared" si="1"/>
        <v>1047</v>
      </c>
      <c r="J20" s="19">
        <f t="shared" si="2"/>
        <v>83.357041251778099</v>
      </c>
      <c r="K20" s="19">
        <f t="shared" si="2"/>
        <v>80.313588850174213</v>
      </c>
      <c r="L20" s="19">
        <f t="shared" si="3"/>
        <v>81.98903680501175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thickBot="1" x14ac:dyDescent="0.3">
      <c r="A21" s="13">
        <v>12</v>
      </c>
      <c r="B21" s="14" t="str">
        <f>C20</f>
        <v xml:space="preserve">Halong </v>
      </c>
      <c r="C21" s="14" t="str">
        <f>'[1]9'!C20</f>
        <v>Uren</v>
      </c>
      <c r="D21" s="17">
        <v>195</v>
      </c>
      <c r="E21" s="17">
        <v>168</v>
      </c>
      <c r="F21" s="17">
        <f t="shared" si="0"/>
        <v>363</v>
      </c>
      <c r="G21" s="17">
        <v>181</v>
      </c>
      <c r="H21" s="17">
        <v>154</v>
      </c>
      <c r="I21" s="17">
        <f t="shared" si="1"/>
        <v>335</v>
      </c>
      <c r="J21" s="18">
        <f t="shared" si="2"/>
        <v>92.820512820512818</v>
      </c>
      <c r="K21" s="18">
        <f t="shared" si="2"/>
        <v>91.666666666666657</v>
      </c>
      <c r="L21" s="18">
        <f t="shared" si="3"/>
        <v>92.286501377410474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hidden="1" customHeight="1" x14ac:dyDescent="0.25">
      <c r="A22" s="7">
        <v>13</v>
      </c>
      <c r="B22" s="6">
        <f>'[1]9'!B21</f>
        <v>0</v>
      </c>
      <c r="C22" s="6">
        <f>'[1]9'!C21</f>
        <v>0</v>
      </c>
      <c r="D22" s="15"/>
      <c r="E22" s="15"/>
      <c r="F22" s="15">
        <f t="shared" si="0"/>
        <v>0</v>
      </c>
      <c r="G22" s="15"/>
      <c r="H22" s="15"/>
      <c r="I22" s="15">
        <f t="shared" si="1"/>
        <v>0</v>
      </c>
      <c r="J22" s="19" t="e">
        <f t="shared" si="2"/>
        <v>#DIV/0!</v>
      </c>
      <c r="K22" s="19" t="e">
        <f t="shared" si="2"/>
        <v>#DIV/0!</v>
      </c>
      <c r="L22" s="19" t="e">
        <f t="shared" si="3"/>
        <v>#DIV/0!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hidden="1" customHeight="1" x14ac:dyDescent="0.25">
      <c r="A23" s="7">
        <v>14</v>
      </c>
      <c r="B23" s="6">
        <f>'[1]9'!B22</f>
        <v>0</v>
      </c>
      <c r="C23" s="6">
        <f>'[1]9'!C22</f>
        <v>0</v>
      </c>
      <c r="D23" s="15"/>
      <c r="E23" s="15"/>
      <c r="F23" s="15">
        <f t="shared" si="0"/>
        <v>0</v>
      </c>
      <c r="G23" s="15"/>
      <c r="H23" s="15"/>
      <c r="I23" s="15">
        <f t="shared" si="1"/>
        <v>0</v>
      </c>
      <c r="J23" s="19" t="e">
        <f t="shared" si="2"/>
        <v>#DIV/0!</v>
      </c>
      <c r="K23" s="19" t="e">
        <f t="shared" si="2"/>
        <v>#DIV/0!</v>
      </c>
      <c r="L23" s="19" t="e">
        <f t="shared" si="3"/>
        <v>#DIV/0!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hidden="1" customHeight="1" x14ac:dyDescent="0.25">
      <c r="A24" s="7">
        <v>15</v>
      </c>
      <c r="B24" s="6">
        <f>'[1]9'!B23</f>
        <v>0</v>
      </c>
      <c r="C24" s="6">
        <f>'[1]9'!C23</f>
        <v>0</v>
      </c>
      <c r="D24" s="15"/>
      <c r="E24" s="15"/>
      <c r="F24" s="15">
        <f t="shared" si="0"/>
        <v>0</v>
      </c>
      <c r="G24" s="15"/>
      <c r="H24" s="15"/>
      <c r="I24" s="15">
        <f t="shared" si="1"/>
        <v>0</v>
      </c>
      <c r="J24" s="19" t="e">
        <f t="shared" si="2"/>
        <v>#DIV/0!</v>
      </c>
      <c r="K24" s="19" t="e">
        <f t="shared" si="2"/>
        <v>#DIV/0!</v>
      </c>
      <c r="L24" s="19" t="e">
        <f t="shared" si="3"/>
        <v>#DIV/0!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hidden="1" customHeight="1" x14ac:dyDescent="0.25">
      <c r="A25" s="7">
        <v>16</v>
      </c>
      <c r="B25" s="6">
        <f>'[1]9'!B24</f>
        <v>0</v>
      </c>
      <c r="C25" s="6">
        <f>'[1]9'!C24</f>
        <v>0</v>
      </c>
      <c r="D25" s="15"/>
      <c r="E25" s="15"/>
      <c r="F25" s="15">
        <f t="shared" si="0"/>
        <v>0</v>
      </c>
      <c r="G25" s="15"/>
      <c r="H25" s="15"/>
      <c r="I25" s="15">
        <f t="shared" si="1"/>
        <v>0</v>
      </c>
      <c r="J25" s="19" t="e">
        <f t="shared" si="2"/>
        <v>#DIV/0!</v>
      </c>
      <c r="K25" s="19" t="e">
        <f t="shared" si="2"/>
        <v>#DIV/0!</v>
      </c>
      <c r="L25" s="19" t="e">
        <f t="shared" si="3"/>
        <v>#DIV/0!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hidden="1" customHeight="1" x14ac:dyDescent="0.25">
      <c r="A26" s="7">
        <v>17</v>
      </c>
      <c r="B26" s="6">
        <f>'[1]9'!B25</f>
        <v>0</v>
      </c>
      <c r="C26" s="6">
        <f>'[1]9'!C25</f>
        <v>0</v>
      </c>
      <c r="D26" s="15"/>
      <c r="E26" s="15"/>
      <c r="F26" s="15">
        <f t="shared" si="0"/>
        <v>0</v>
      </c>
      <c r="G26" s="15"/>
      <c r="H26" s="15"/>
      <c r="I26" s="15">
        <f t="shared" si="1"/>
        <v>0</v>
      </c>
      <c r="J26" s="19" t="e">
        <f t="shared" ref="J26:K29" si="4">G26/D26*100</f>
        <v>#DIV/0!</v>
      </c>
      <c r="K26" s="19" t="e">
        <f t="shared" si="4"/>
        <v>#DIV/0!</v>
      </c>
      <c r="L26" s="19" t="e">
        <f t="shared" si="3"/>
        <v>#DIV/0!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hidden="1" customHeight="1" x14ac:dyDescent="0.25">
      <c r="A27" s="7">
        <v>18</v>
      </c>
      <c r="B27" s="6">
        <f>'[1]9'!B26</f>
        <v>0</v>
      </c>
      <c r="C27" s="6">
        <f>'[1]9'!C26</f>
        <v>0</v>
      </c>
      <c r="D27" s="15"/>
      <c r="E27" s="15"/>
      <c r="F27" s="15">
        <f t="shared" si="0"/>
        <v>0</v>
      </c>
      <c r="G27" s="15"/>
      <c r="H27" s="15"/>
      <c r="I27" s="15">
        <f t="shared" si="1"/>
        <v>0</v>
      </c>
      <c r="J27" s="19" t="e">
        <f t="shared" si="4"/>
        <v>#DIV/0!</v>
      </c>
      <c r="K27" s="19" t="e">
        <f t="shared" si="4"/>
        <v>#DIV/0!</v>
      </c>
      <c r="L27" s="19" t="e">
        <f t="shared" si="3"/>
        <v>#DIV/0!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hidden="1" customHeight="1" x14ac:dyDescent="0.25">
      <c r="A28" s="7">
        <v>19</v>
      </c>
      <c r="B28" s="6">
        <f>'[1]9'!B27</f>
        <v>0</v>
      </c>
      <c r="C28" s="6">
        <f>'[1]9'!C27</f>
        <v>0</v>
      </c>
      <c r="D28" s="15"/>
      <c r="E28" s="15"/>
      <c r="F28" s="15">
        <f t="shared" si="0"/>
        <v>0</v>
      </c>
      <c r="G28" s="15"/>
      <c r="H28" s="15"/>
      <c r="I28" s="15">
        <f t="shared" si="1"/>
        <v>0</v>
      </c>
      <c r="J28" s="19" t="e">
        <f t="shared" si="4"/>
        <v>#DIV/0!</v>
      </c>
      <c r="K28" s="19" t="e">
        <f t="shared" si="4"/>
        <v>#DIV/0!</v>
      </c>
      <c r="L28" s="19" t="e">
        <f t="shared" si="3"/>
        <v>#DIV/0!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hidden="1" customHeight="1" x14ac:dyDescent="0.25">
      <c r="A29" s="7">
        <v>20</v>
      </c>
      <c r="B29" s="6">
        <f>'[1]9'!B28</f>
        <v>0</v>
      </c>
      <c r="C29" s="6">
        <f>'[1]9'!C28</f>
        <v>0</v>
      </c>
      <c r="D29" s="15"/>
      <c r="E29" s="15"/>
      <c r="F29" s="15">
        <f t="shared" si="0"/>
        <v>0</v>
      </c>
      <c r="G29" s="15"/>
      <c r="H29" s="15"/>
      <c r="I29" s="15">
        <f t="shared" si="1"/>
        <v>0</v>
      </c>
      <c r="J29" s="19" t="e">
        <f t="shared" si="4"/>
        <v>#DIV/0!</v>
      </c>
      <c r="K29" s="19" t="e">
        <f t="shared" si="4"/>
        <v>#DIV/0!</v>
      </c>
      <c r="L29" s="19" t="e">
        <f t="shared" si="3"/>
        <v>#DIV/0!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hidden="1" customHeight="1" x14ac:dyDescent="0.25">
      <c r="A30" s="7"/>
      <c r="B30" s="8"/>
      <c r="C30" s="8"/>
      <c r="D30" s="15"/>
      <c r="E30" s="15"/>
      <c r="F30" s="15"/>
      <c r="G30" s="15"/>
      <c r="H30" s="15"/>
      <c r="I30" s="15"/>
      <c r="J30" s="19"/>
      <c r="K30" s="19"/>
      <c r="L30" s="19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hidden="1" customHeight="1" x14ac:dyDescent="0.25">
      <c r="A31" s="7"/>
      <c r="B31" s="8"/>
      <c r="C31" s="8"/>
      <c r="D31" s="15"/>
      <c r="E31" s="15"/>
      <c r="F31" s="15"/>
      <c r="G31" s="15"/>
      <c r="H31" s="15"/>
      <c r="I31" s="15"/>
      <c r="J31" s="19"/>
      <c r="K31" s="19"/>
      <c r="L31" s="19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thickBot="1" x14ac:dyDescent="0.3">
      <c r="A32" s="38" t="s">
        <v>12</v>
      </c>
      <c r="B32" s="39"/>
      <c r="C32" s="40"/>
      <c r="D32" s="41">
        <f t="shared" ref="D32:I32" si="5">SUM(D10:D31)</f>
        <v>5492</v>
      </c>
      <c r="E32" s="41">
        <f t="shared" si="5"/>
        <v>4716</v>
      </c>
      <c r="F32" s="41">
        <f>SUM(F10:F21)</f>
        <v>10208</v>
      </c>
      <c r="G32" s="41">
        <f t="shared" si="5"/>
        <v>4894</v>
      </c>
      <c r="H32" s="41">
        <f t="shared" si="5"/>
        <v>4113</v>
      </c>
      <c r="I32" s="41">
        <f t="shared" si="5"/>
        <v>9007</v>
      </c>
      <c r="J32" s="42">
        <f t="shared" ref="J32:K32" si="6">G32/D32*100</f>
        <v>89.111434814275313</v>
      </c>
      <c r="K32" s="42">
        <f t="shared" si="6"/>
        <v>87.213740458015266</v>
      </c>
      <c r="L32" s="42">
        <f>I32/F32*100</f>
        <v>88.234717868338549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9"/>
      <c r="B33" s="9"/>
      <c r="C33" s="9"/>
      <c r="D33" s="10"/>
      <c r="E33" s="10"/>
      <c r="F33" s="10"/>
      <c r="G33" s="10"/>
      <c r="H33" s="10"/>
      <c r="I33" s="10"/>
      <c r="J33" s="10"/>
      <c r="K33" s="10"/>
      <c r="L33" s="10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9.5" customHeight="1" x14ac:dyDescent="0.25">
      <c r="A34" s="1" t="s">
        <v>15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1"/>
      <c r="C35" s="1"/>
      <c r="D35" s="1"/>
      <c r="E35" s="1"/>
      <c r="F35" s="1"/>
      <c r="G35" s="1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1">
    <mergeCell ref="A3:L3"/>
    <mergeCell ref="A1:L1"/>
    <mergeCell ref="A5:A8"/>
    <mergeCell ref="B5:B8"/>
    <mergeCell ref="C5:C8"/>
    <mergeCell ref="D5:L5"/>
    <mergeCell ref="D6:F7"/>
    <mergeCell ref="G6:L6"/>
    <mergeCell ref="G7:I7"/>
    <mergeCell ref="J7:L7"/>
    <mergeCell ref="A2:K2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2023-07-17T03:14:06Z</dcterms:created>
  <dcterms:modified xsi:type="dcterms:W3CDTF">2023-07-17T06:06:53Z</dcterms:modified>
</cp:coreProperties>
</file>