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5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M31" i="1"/>
  <c r="K31"/>
  <c r="I31"/>
  <c r="G31"/>
  <c r="E31"/>
  <c r="D31"/>
  <c r="O28"/>
  <c r="P28" s="1"/>
  <c r="N28"/>
  <c r="L28"/>
  <c r="J28"/>
  <c r="H28"/>
  <c r="F28"/>
  <c r="C28"/>
  <c r="O27"/>
  <c r="P27" s="1"/>
  <c r="N27"/>
  <c r="L27"/>
  <c r="J27"/>
  <c r="H27"/>
  <c r="F27"/>
  <c r="C27"/>
  <c r="O26"/>
  <c r="P26" s="1"/>
  <c r="N26"/>
  <c r="L26"/>
  <c r="J26"/>
  <c r="H26"/>
  <c r="F26"/>
  <c r="C26"/>
  <c r="O25"/>
  <c r="P25" s="1"/>
  <c r="N25"/>
  <c r="L25"/>
  <c r="J25"/>
  <c r="H25"/>
  <c r="F25"/>
  <c r="C25"/>
  <c r="O24"/>
  <c r="P24" s="1"/>
  <c r="N24"/>
  <c r="L24"/>
  <c r="J24"/>
  <c r="H24"/>
  <c r="F24"/>
  <c r="C24"/>
  <c r="O23"/>
  <c r="P23" s="1"/>
  <c r="N23"/>
  <c r="L23"/>
  <c r="J23"/>
  <c r="H23"/>
  <c r="F23"/>
  <c r="C23"/>
  <c r="O22"/>
  <c r="P22" s="1"/>
  <c r="N22"/>
  <c r="L22"/>
  <c r="J22"/>
  <c r="H22"/>
  <c r="F22"/>
  <c r="C22"/>
  <c r="O21"/>
  <c r="P21" s="1"/>
  <c r="N21"/>
  <c r="L21"/>
  <c r="J21"/>
  <c r="H21"/>
  <c r="F21"/>
  <c r="C21"/>
  <c r="O20"/>
  <c r="P20" s="1"/>
  <c r="N20"/>
  <c r="L20"/>
  <c r="J20"/>
  <c r="H20"/>
  <c r="F20"/>
  <c r="C20"/>
  <c r="O19"/>
  <c r="P19" s="1"/>
  <c r="N19"/>
  <c r="L19"/>
  <c r="J19"/>
  <c r="H19"/>
  <c r="F19"/>
  <c r="C19"/>
  <c r="O18"/>
  <c r="P18" s="1"/>
  <c r="N18"/>
  <c r="L18"/>
  <c r="J18"/>
  <c r="H18"/>
  <c r="F18"/>
  <c r="C18"/>
  <c r="O17"/>
  <c r="P17" s="1"/>
  <c r="N17"/>
  <c r="L17"/>
  <c r="J17"/>
  <c r="H17"/>
  <c r="F17"/>
  <c r="C17"/>
  <c r="O16"/>
  <c r="P16" s="1"/>
  <c r="N16"/>
  <c r="L16"/>
  <c r="J16"/>
  <c r="H16"/>
  <c r="F16"/>
  <c r="C16"/>
  <c r="O15"/>
  <c r="P15" s="1"/>
  <c r="N15"/>
  <c r="L15"/>
  <c r="J15"/>
  <c r="H15"/>
  <c r="F15"/>
  <c r="C15"/>
  <c r="O14"/>
  <c r="P14" s="1"/>
  <c r="N14"/>
  <c r="L14"/>
  <c r="J14"/>
  <c r="H14"/>
  <c r="F14"/>
  <c r="C14"/>
  <c r="O13"/>
  <c r="P13" s="1"/>
  <c r="N13"/>
  <c r="L13"/>
  <c r="J13"/>
  <c r="H13"/>
  <c r="F13"/>
  <c r="C13"/>
  <c r="O12"/>
  <c r="P12" s="1"/>
  <c r="N12"/>
  <c r="L12"/>
  <c r="J12"/>
  <c r="H12"/>
  <c r="F12"/>
  <c r="C12"/>
  <c r="O11"/>
  <c r="P11" s="1"/>
  <c r="N11"/>
  <c r="L11"/>
  <c r="J11"/>
  <c r="H11"/>
  <c r="F11"/>
  <c r="C11"/>
  <c r="O10"/>
  <c r="P10" s="1"/>
  <c r="N10"/>
  <c r="L10"/>
  <c r="J10"/>
  <c r="H10"/>
  <c r="F10"/>
  <c r="C10"/>
  <c r="O9"/>
  <c r="N9"/>
  <c r="L9"/>
  <c r="J9"/>
  <c r="H9"/>
  <c r="F9"/>
  <c r="C9"/>
  <c r="N31" l="1"/>
  <c r="O31"/>
  <c r="P31" s="1"/>
  <c r="P9"/>
  <c r="F31"/>
  <c r="H31"/>
  <c r="J31"/>
  <c r="L31"/>
</calcChain>
</file>

<file path=xl/sharedStrings.xml><?xml version="1.0" encoding="utf-8"?>
<sst xmlns="http://schemas.openxmlformats.org/spreadsheetml/2006/main" count="56" uniqueCount="42">
  <si>
    <t>CAKUPAN IMUNISASI Td PADA IBU HAMIL MENURUT KECAMATAN DAN PUSKESMAS</t>
  </si>
  <si>
    <t>NO</t>
  </si>
  <si>
    <t>KECAMATAN</t>
  </si>
  <si>
    <t>PUSKESMAS</t>
  </si>
  <si>
    <t>JUMLAH IBU HAMIL</t>
  </si>
  <si>
    <t>IMUNISASI Td PADA IBU HAMIL</t>
  </si>
  <si>
    <t>Td1</t>
  </si>
  <si>
    <t>Td2</t>
  </si>
  <si>
    <t>Td3</t>
  </si>
  <si>
    <t>Td4</t>
  </si>
  <si>
    <t>Td5</t>
  </si>
  <si>
    <t>Td2+</t>
  </si>
  <si>
    <t>JUMLAH</t>
  </si>
  <si>
    <t>%</t>
  </si>
  <si>
    <t>JUMLAH (KAB/KOTA)</t>
  </si>
  <si>
    <t>Paringin</t>
  </si>
  <si>
    <t>Paringin Selatan</t>
  </si>
  <si>
    <t>Lampihong</t>
  </si>
  <si>
    <t>KABUPATEN BALANGAN</t>
  </si>
  <si>
    <t>TAHUN 2022</t>
  </si>
  <si>
    <t xml:space="preserve">Batumandi </t>
  </si>
  <si>
    <t>Awayan</t>
  </si>
  <si>
    <t>Tebing Tinggi</t>
  </si>
  <si>
    <t>Juai</t>
  </si>
  <si>
    <t>Halong</t>
  </si>
  <si>
    <t>Sumber: Dinas Kesehatan &amp; KB Kabupaten Balangan Tahun 2023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</si>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</sst>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>
  <numFmts count="1">
    <numFmt numFmtId="164" formatCode="#,##0.0_);\(#,##0.0\)"/>
  </numFmts>
  <fonts count="8">
    <font>
      <sz val="11"/>
      <color theme="1"/>
      <name val="Calibri"/>
      <scheme val="minor"/>
    </font>
    <font>
      <sz val="12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37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7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7" xfId="0" applyFill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2" borderId="17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8" xfId="0" applyFill="1" applyBorder="1"/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_);\(#,##0.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_);\(#,##0.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_);\(#,##0.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_);\(#,##0.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_);\(#,##0.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_);\(#,##0.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5" formatCode="#,##0_);\(#,##0\)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ables/table1.xml><?xml version="1.0" encoding="utf-8"?>
<table xmlns="http://schemas.openxmlformats.org/spreadsheetml/2006/main" id="3" name="Table3" displayName="Table3" ref="A8:P31" totalsRowShown="0" headerRowDxfId="15" dataDxfId="13" headerRowBorderDxfId="14" tableBorderDxfId="12">
  <autoFilter ref="A8:P31"/>
  <tableColumns count="16">
    <tableColumn id="1" name="1"/>
    <tableColumn id="2" name="2"/>
    <tableColumn id="3" name="3"/>
    <tableColumn id="4" name="4"/>
    <tableColumn id="5" name="5" dataDxfId="11"/>
    <tableColumn id="6" name="6" dataDxfId="10"/>
    <tableColumn id="7" name="7" dataDxfId="9"/>
    <tableColumn id="8" name="8" dataDxfId="8"/>
    <tableColumn id="9" name="9" dataDxfId="7"/>
    <tableColumn id="10" name="10" dataDxfId="6"/>
    <tableColumn id="11" name="11" dataDxfId="5"/>
    <tableColumn id="12" name="12" dataDxfId="4"/>
    <tableColumn id="13" name="13" dataDxfId="3"/>
    <tableColumn id="14" name="14" dataDxfId="2"/>
    <tableColumn id="15" name="15" dataDxfId="1"/>
    <tableColumn id="16" name="16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8"/>
  <sheetViews>
    <sheetView tabSelected="1" topLeftCell="A6" workbookViewId="0">
      <selection sqref="A1:P33"/>
    </sheetView>
  </sheetViews>
  <sheetFormatPr defaultColWidth="14.42578125" defaultRowHeight="15" customHeight="1"/>
  <cols>
    <col min="1" max="1" width="5" customWidth="1"/>
    <col min="2" max="2" width="14" customWidth="1"/>
    <col min="3" max="3" width="15.28515625" customWidth="1"/>
    <col min="4" max="4" width="11.140625" customWidth="1"/>
    <col min="5" max="5" width="8.5703125" customWidth="1"/>
    <col min="6" max="6" width="6.85546875" customWidth="1"/>
    <col min="7" max="7" width="7.5703125" customWidth="1"/>
    <col min="8" max="8" width="7.28515625" customWidth="1"/>
    <col min="9" max="9" width="7.7109375" customWidth="1"/>
    <col min="10" max="10" width="7.28515625" customWidth="1"/>
    <col min="11" max="11" width="7.7109375" customWidth="1"/>
    <col min="12" max="12" width="6.85546875" customWidth="1"/>
    <col min="13" max="13" width="8.140625" customWidth="1"/>
    <col min="14" max="14" width="6.140625" customWidth="1"/>
    <col min="15" max="15" width="7.7109375" customWidth="1"/>
    <col min="16" max="16" width="7" customWidth="1"/>
    <col min="17" max="26" width="9.140625" customWidth="1"/>
  </cols>
  <sheetData>
    <row r="1" spans="1:26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33" t="s">
        <v>1</v>
      </c>
      <c r="B5" s="33" t="s">
        <v>2</v>
      </c>
      <c r="C5" s="33" t="s">
        <v>3</v>
      </c>
      <c r="D5" s="36" t="s">
        <v>4</v>
      </c>
      <c r="E5" s="37" t="s">
        <v>5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34"/>
      <c r="B6" s="34"/>
      <c r="C6" s="34"/>
      <c r="D6" s="34"/>
      <c r="E6" s="29" t="s">
        <v>6</v>
      </c>
      <c r="F6" s="30"/>
      <c r="G6" s="29" t="s">
        <v>7</v>
      </c>
      <c r="H6" s="30"/>
      <c r="I6" s="29" t="s">
        <v>8</v>
      </c>
      <c r="J6" s="30"/>
      <c r="K6" s="29" t="s">
        <v>9</v>
      </c>
      <c r="L6" s="30"/>
      <c r="M6" s="29" t="s">
        <v>10</v>
      </c>
      <c r="N6" s="30"/>
      <c r="O6" s="29" t="s">
        <v>11</v>
      </c>
      <c r="P6" s="30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35"/>
      <c r="B7" s="35"/>
      <c r="C7" s="35"/>
      <c r="D7" s="35"/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5" t="s">
        <v>13</v>
      </c>
      <c r="O7" s="25" t="s">
        <v>12</v>
      </c>
      <c r="P7" s="25" t="s">
        <v>13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6" t="s">
        <v>26</v>
      </c>
      <c r="B8" s="27" t="s">
        <v>27</v>
      </c>
      <c r="C8" s="27" t="s">
        <v>28</v>
      </c>
      <c r="D8" s="27" t="s">
        <v>29</v>
      </c>
      <c r="E8" s="27" t="s">
        <v>30</v>
      </c>
      <c r="F8" s="27" t="s">
        <v>31</v>
      </c>
      <c r="G8" s="27" t="s">
        <v>32</v>
      </c>
      <c r="H8" s="27" t="s">
        <v>33</v>
      </c>
      <c r="I8" s="27" t="s">
        <v>34</v>
      </c>
      <c r="J8" s="27" t="s">
        <v>35</v>
      </c>
      <c r="K8" s="27" t="s">
        <v>36</v>
      </c>
      <c r="L8" s="27" t="s">
        <v>37</v>
      </c>
      <c r="M8" s="27" t="s">
        <v>38</v>
      </c>
      <c r="N8" s="27" t="s">
        <v>39</v>
      </c>
      <c r="O8" s="27" t="s">
        <v>40</v>
      </c>
      <c r="P8" s="28" t="s">
        <v>41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15">
        <v>1</v>
      </c>
      <c r="B9" s="9" t="s">
        <v>15</v>
      </c>
      <c r="C9" s="9" t="str">
        <f>'[1]9'!C9</f>
        <v>Paringin</v>
      </c>
      <c r="D9" s="10">
        <v>351</v>
      </c>
      <c r="E9" s="11">
        <v>3</v>
      </c>
      <c r="F9" s="12">
        <f t="shared" ref="F9:F28" si="0">E9/$D9*100</f>
        <v>0.85470085470085477</v>
      </c>
      <c r="G9" s="11">
        <v>80</v>
      </c>
      <c r="H9" s="12">
        <f t="shared" ref="H9:H28" si="1">G9/$D9*100</f>
        <v>22.792022792022792</v>
      </c>
      <c r="I9" s="11">
        <v>111</v>
      </c>
      <c r="J9" s="12">
        <f t="shared" ref="J9:J28" si="2">I9/$D9*100</f>
        <v>31.623931623931622</v>
      </c>
      <c r="K9" s="11">
        <v>48</v>
      </c>
      <c r="L9" s="12">
        <f t="shared" ref="L9:L28" si="3">K9/$D9*100</f>
        <v>13.675213675213676</v>
      </c>
      <c r="M9" s="11">
        <v>21</v>
      </c>
      <c r="N9" s="12">
        <f t="shared" ref="N9:N28" si="4">M9/$D9*100</f>
        <v>5.982905982905983</v>
      </c>
      <c r="O9" s="11">
        <f t="shared" ref="O9:O28" si="5">SUM(G9,I9,K9,M9)</f>
        <v>260</v>
      </c>
      <c r="P9" s="18">
        <f t="shared" ref="P9:P28" si="6">O9/$D9*100</f>
        <v>74.074074074074076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6">
        <v>2</v>
      </c>
      <c r="B10" s="9" t="s">
        <v>16</v>
      </c>
      <c r="C10" s="9" t="str">
        <f>'[1]9'!C10</f>
        <v>Paringin Selatan</v>
      </c>
      <c r="D10" s="10">
        <v>259</v>
      </c>
      <c r="E10" s="11">
        <v>4</v>
      </c>
      <c r="F10" s="12">
        <f t="shared" si="0"/>
        <v>1.5444015444015444</v>
      </c>
      <c r="G10" s="11">
        <v>67</v>
      </c>
      <c r="H10" s="12">
        <f t="shared" si="1"/>
        <v>25.868725868725868</v>
      </c>
      <c r="I10" s="11">
        <v>97</v>
      </c>
      <c r="J10" s="12">
        <f t="shared" si="2"/>
        <v>37.451737451737451</v>
      </c>
      <c r="K10" s="11">
        <v>64</v>
      </c>
      <c r="L10" s="12">
        <f t="shared" si="3"/>
        <v>24.710424710424711</v>
      </c>
      <c r="M10" s="11">
        <v>22</v>
      </c>
      <c r="N10" s="12">
        <f t="shared" si="4"/>
        <v>8.4942084942084932</v>
      </c>
      <c r="O10" s="11">
        <f t="shared" si="5"/>
        <v>250</v>
      </c>
      <c r="P10" s="18">
        <f t="shared" si="6"/>
        <v>96.525096525096515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6">
        <v>3</v>
      </c>
      <c r="B11" s="9" t="s">
        <v>17</v>
      </c>
      <c r="C11" s="9" t="str">
        <f>'[1]9'!C11</f>
        <v>Lampihong</v>
      </c>
      <c r="D11" s="10">
        <v>247</v>
      </c>
      <c r="E11" s="11">
        <v>5</v>
      </c>
      <c r="F11" s="12">
        <f t="shared" si="0"/>
        <v>2.0242914979757085</v>
      </c>
      <c r="G11" s="11">
        <v>13</v>
      </c>
      <c r="H11" s="12">
        <f t="shared" si="1"/>
        <v>5.2631578947368416</v>
      </c>
      <c r="I11" s="11">
        <v>15</v>
      </c>
      <c r="J11" s="12">
        <f t="shared" si="2"/>
        <v>6.0728744939271255</v>
      </c>
      <c r="K11" s="11">
        <v>22</v>
      </c>
      <c r="L11" s="12">
        <f t="shared" si="3"/>
        <v>8.9068825910931171</v>
      </c>
      <c r="M11" s="11">
        <v>8</v>
      </c>
      <c r="N11" s="12">
        <f t="shared" si="4"/>
        <v>3.2388663967611335</v>
      </c>
      <c r="O11" s="11">
        <f t="shared" si="5"/>
        <v>58</v>
      </c>
      <c r="P11" s="18">
        <f t="shared" si="6"/>
        <v>23.481781376518217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6">
        <v>4</v>
      </c>
      <c r="B12" s="9" t="s">
        <v>17</v>
      </c>
      <c r="C12" s="9" t="str">
        <f>'[1]9'!C12</f>
        <v>Tanah Habang</v>
      </c>
      <c r="D12" s="10">
        <v>65</v>
      </c>
      <c r="E12" s="11">
        <v>21</v>
      </c>
      <c r="F12" s="12">
        <f t="shared" si="0"/>
        <v>32.307692307692307</v>
      </c>
      <c r="G12" s="11">
        <v>34</v>
      </c>
      <c r="H12" s="12">
        <f t="shared" si="1"/>
        <v>52.307692307692314</v>
      </c>
      <c r="I12" s="11">
        <v>33</v>
      </c>
      <c r="J12" s="12">
        <f t="shared" si="2"/>
        <v>50.769230769230766</v>
      </c>
      <c r="K12" s="11">
        <v>8</v>
      </c>
      <c r="L12" s="12">
        <f t="shared" si="3"/>
        <v>12.307692307692308</v>
      </c>
      <c r="M12" s="11">
        <v>8</v>
      </c>
      <c r="N12" s="12">
        <f t="shared" si="4"/>
        <v>12.307692307692308</v>
      </c>
      <c r="O12" s="11">
        <f t="shared" si="5"/>
        <v>83</v>
      </c>
      <c r="P12" s="18">
        <f t="shared" si="6"/>
        <v>127.69230769230768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6">
        <v>5</v>
      </c>
      <c r="B13" s="9" t="s">
        <v>20</v>
      </c>
      <c r="C13" s="9" t="str">
        <f>'[1]9'!C13</f>
        <v>Batumandi</v>
      </c>
      <c r="D13" s="10">
        <v>229</v>
      </c>
      <c r="E13" s="11">
        <v>24</v>
      </c>
      <c r="F13" s="12">
        <f t="shared" si="0"/>
        <v>10.480349344978166</v>
      </c>
      <c r="G13" s="11">
        <v>7</v>
      </c>
      <c r="H13" s="12">
        <f t="shared" si="1"/>
        <v>3.0567685589519651</v>
      </c>
      <c r="I13" s="11">
        <v>87</v>
      </c>
      <c r="J13" s="12">
        <f t="shared" si="2"/>
        <v>37.991266375545848</v>
      </c>
      <c r="K13" s="11">
        <v>66</v>
      </c>
      <c r="L13" s="12">
        <f t="shared" si="3"/>
        <v>28.820960698689959</v>
      </c>
      <c r="M13" s="11">
        <v>68</v>
      </c>
      <c r="N13" s="12">
        <f t="shared" si="4"/>
        <v>29.694323144104807</v>
      </c>
      <c r="O13" s="11">
        <f t="shared" si="5"/>
        <v>228</v>
      </c>
      <c r="P13" s="18">
        <f t="shared" si="6"/>
        <v>99.563318777292579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6">
        <v>6</v>
      </c>
      <c r="B14" s="9" t="s">
        <v>20</v>
      </c>
      <c r="C14" s="9" t="str">
        <f>'[1]9'!C14</f>
        <v>Lokbatu</v>
      </c>
      <c r="D14" s="10">
        <v>91</v>
      </c>
      <c r="E14" s="11">
        <v>0</v>
      </c>
      <c r="F14" s="12">
        <f t="shared" si="0"/>
        <v>0</v>
      </c>
      <c r="G14" s="11">
        <v>8</v>
      </c>
      <c r="H14" s="12">
        <f t="shared" si="1"/>
        <v>8.791208791208792</v>
      </c>
      <c r="I14" s="11">
        <v>39</v>
      </c>
      <c r="J14" s="12">
        <f t="shared" si="2"/>
        <v>42.857142857142854</v>
      </c>
      <c r="K14" s="11">
        <v>8</v>
      </c>
      <c r="L14" s="12">
        <f t="shared" si="3"/>
        <v>8.791208791208792</v>
      </c>
      <c r="M14" s="11">
        <v>2</v>
      </c>
      <c r="N14" s="12">
        <f t="shared" si="4"/>
        <v>2.197802197802198</v>
      </c>
      <c r="O14" s="11">
        <f t="shared" si="5"/>
        <v>57</v>
      </c>
      <c r="P14" s="18">
        <f t="shared" si="6"/>
        <v>62.637362637362635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6">
        <v>7</v>
      </c>
      <c r="B15" s="9" t="s">
        <v>21</v>
      </c>
      <c r="C15" s="9" t="str">
        <f>'[1]9'!C15</f>
        <v>Awayan</v>
      </c>
      <c r="D15" s="10">
        <v>213</v>
      </c>
      <c r="E15" s="11">
        <v>0</v>
      </c>
      <c r="F15" s="12">
        <f t="shared" si="0"/>
        <v>0</v>
      </c>
      <c r="G15" s="11">
        <v>16</v>
      </c>
      <c r="H15" s="12">
        <f t="shared" si="1"/>
        <v>7.511737089201878</v>
      </c>
      <c r="I15" s="11">
        <v>64</v>
      </c>
      <c r="J15" s="12">
        <f t="shared" si="2"/>
        <v>30.046948356807512</v>
      </c>
      <c r="K15" s="11">
        <v>69</v>
      </c>
      <c r="L15" s="12">
        <f t="shared" si="3"/>
        <v>32.394366197183103</v>
      </c>
      <c r="M15" s="11">
        <v>33</v>
      </c>
      <c r="N15" s="12">
        <f t="shared" si="4"/>
        <v>15.492957746478872</v>
      </c>
      <c r="O15" s="11">
        <f t="shared" si="5"/>
        <v>182</v>
      </c>
      <c r="P15" s="18">
        <f t="shared" si="6"/>
        <v>85.44600938967136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6">
        <v>8</v>
      </c>
      <c r="B16" s="9" t="s">
        <v>22</v>
      </c>
      <c r="C16" s="9" t="str">
        <f>'[1]9'!C16</f>
        <v>Tebing Tinggi</v>
      </c>
      <c r="D16" s="10">
        <v>134</v>
      </c>
      <c r="E16" s="11">
        <v>2</v>
      </c>
      <c r="F16" s="12">
        <f t="shared" si="0"/>
        <v>1.4925373134328357</v>
      </c>
      <c r="G16" s="11">
        <v>32</v>
      </c>
      <c r="H16" s="12">
        <f t="shared" si="1"/>
        <v>23.880597014925371</v>
      </c>
      <c r="I16" s="11">
        <v>25</v>
      </c>
      <c r="J16" s="12">
        <f t="shared" si="2"/>
        <v>18.656716417910449</v>
      </c>
      <c r="K16" s="11">
        <v>7</v>
      </c>
      <c r="L16" s="12">
        <f t="shared" si="3"/>
        <v>5.2238805970149249</v>
      </c>
      <c r="M16" s="11">
        <v>1</v>
      </c>
      <c r="N16" s="12">
        <f t="shared" si="4"/>
        <v>0.74626865671641784</v>
      </c>
      <c r="O16" s="11">
        <f t="shared" si="5"/>
        <v>65</v>
      </c>
      <c r="P16" s="18">
        <f t="shared" si="6"/>
        <v>48.507462686567166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6">
        <v>9</v>
      </c>
      <c r="B17" s="9" t="s">
        <v>23</v>
      </c>
      <c r="C17" s="9" t="str">
        <f>'[1]9'!C17</f>
        <v>Juai</v>
      </c>
      <c r="D17" s="10">
        <v>182</v>
      </c>
      <c r="E17" s="11">
        <v>4</v>
      </c>
      <c r="F17" s="12">
        <f t="shared" si="0"/>
        <v>2.197802197802198</v>
      </c>
      <c r="G17" s="11">
        <v>14</v>
      </c>
      <c r="H17" s="12">
        <f t="shared" si="1"/>
        <v>7.6923076923076925</v>
      </c>
      <c r="I17" s="11">
        <v>25</v>
      </c>
      <c r="J17" s="12">
        <f t="shared" si="2"/>
        <v>13.736263736263737</v>
      </c>
      <c r="K17" s="11">
        <v>12</v>
      </c>
      <c r="L17" s="12">
        <f t="shared" si="3"/>
        <v>6.593406593406594</v>
      </c>
      <c r="M17" s="11">
        <v>2</v>
      </c>
      <c r="N17" s="12">
        <f t="shared" si="4"/>
        <v>1.098901098901099</v>
      </c>
      <c r="O17" s="11">
        <f t="shared" si="5"/>
        <v>53</v>
      </c>
      <c r="P17" s="18">
        <f t="shared" si="6"/>
        <v>29.120879120879124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6">
        <v>10</v>
      </c>
      <c r="B18" s="9" t="s">
        <v>23</v>
      </c>
      <c r="C18" s="9" t="str">
        <f>'[1]9'!C18</f>
        <v>Pirsus</v>
      </c>
      <c r="D18" s="10">
        <v>56</v>
      </c>
      <c r="E18" s="11">
        <v>1</v>
      </c>
      <c r="F18" s="12">
        <f t="shared" si="0"/>
        <v>1.7857142857142856</v>
      </c>
      <c r="G18" s="11">
        <v>4</v>
      </c>
      <c r="H18" s="12">
        <f t="shared" si="1"/>
        <v>7.1428571428571423</v>
      </c>
      <c r="I18" s="11">
        <v>9</v>
      </c>
      <c r="J18" s="12">
        <f t="shared" si="2"/>
        <v>16.071428571428573</v>
      </c>
      <c r="K18" s="11">
        <v>1</v>
      </c>
      <c r="L18" s="12">
        <f t="shared" si="3"/>
        <v>1.7857142857142856</v>
      </c>
      <c r="M18" s="11">
        <v>2</v>
      </c>
      <c r="N18" s="12">
        <f t="shared" si="4"/>
        <v>3.5714285714285712</v>
      </c>
      <c r="O18" s="11">
        <f t="shared" si="5"/>
        <v>16</v>
      </c>
      <c r="P18" s="18">
        <f t="shared" si="6"/>
        <v>28.571428571428569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6">
        <v>11</v>
      </c>
      <c r="B19" s="9" t="s">
        <v>24</v>
      </c>
      <c r="C19" s="9" t="str">
        <f>'[1]9'!C19</f>
        <v xml:space="preserve">Halong </v>
      </c>
      <c r="D19" s="10">
        <v>246</v>
      </c>
      <c r="E19" s="11">
        <v>25</v>
      </c>
      <c r="F19" s="12">
        <f t="shared" si="0"/>
        <v>10.16260162601626</v>
      </c>
      <c r="G19" s="11">
        <v>98</v>
      </c>
      <c r="H19" s="12">
        <f t="shared" si="1"/>
        <v>39.837398373983739</v>
      </c>
      <c r="I19" s="11">
        <v>72</v>
      </c>
      <c r="J19" s="12">
        <f t="shared" si="2"/>
        <v>29.268292682926827</v>
      </c>
      <c r="K19" s="11">
        <v>49</v>
      </c>
      <c r="L19" s="12">
        <f t="shared" si="3"/>
        <v>19.918699186991869</v>
      </c>
      <c r="M19" s="11">
        <v>18</v>
      </c>
      <c r="N19" s="12">
        <f t="shared" si="4"/>
        <v>7.3170731707317067</v>
      </c>
      <c r="O19" s="11">
        <f t="shared" si="5"/>
        <v>237</v>
      </c>
      <c r="P19" s="18">
        <f t="shared" si="6"/>
        <v>96.341463414634148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6">
        <v>12</v>
      </c>
      <c r="B20" s="9" t="s">
        <v>24</v>
      </c>
      <c r="C20" s="9" t="str">
        <f>'[1]9'!C20</f>
        <v>Uren</v>
      </c>
      <c r="D20" s="10">
        <v>90</v>
      </c>
      <c r="E20" s="11">
        <v>0</v>
      </c>
      <c r="F20" s="12">
        <f t="shared" si="0"/>
        <v>0</v>
      </c>
      <c r="G20" s="11">
        <v>6</v>
      </c>
      <c r="H20" s="12">
        <f t="shared" si="1"/>
        <v>6.666666666666667</v>
      </c>
      <c r="I20" s="11">
        <v>7</v>
      </c>
      <c r="J20" s="12">
        <f t="shared" si="2"/>
        <v>7.7777777777777777</v>
      </c>
      <c r="K20" s="11">
        <v>0</v>
      </c>
      <c r="L20" s="12">
        <f t="shared" si="3"/>
        <v>0</v>
      </c>
      <c r="M20" s="11">
        <v>0</v>
      </c>
      <c r="N20" s="12">
        <f t="shared" si="4"/>
        <v>0</v>
      </c>
      <c r="O20" s="11">
        <f t="shared" si="5"/>
        <v>13</v>
      </c>
      <c r="P20" s="18">
        <f t="shared" si="6"/>
        <v>14.444444444444443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hidden="1" customHeight="1">
      <c r="A21" s="16">
        <v>13</v>
      </c>
      <c r="B21" s="7"/>
      <c r="C21" s="7">
        <f>'[1]9'!C21</f>
        <v>0</v>
      </c>
      <c r="D21" s="11">
        <v>0</v>
      </c>
      <c r="E21" s="11"/>
      <c r="F21" s="12" t="e">
        <f t="shared" si="0"/>
        <v>#DIV/0!</v>
      </c>
      <c r="G21" s="11"/>
      <c r="H21" s="12" t="e">
        <f t="shared" si="1"/>
        <v>#DIV/0!</v>
      </c>
      <c r="I21" s="11"/>
      <c r="J21" s="12" t="e">
        <f t="shared" si="2"/>
        <v>#DIV/0!</v>
      </c>
      <c r="K21" s="11"/>
      <c r="L21" s="12" t="e">
        <f t="shared" si="3"/>
        <v>#DIV/0!</v>
      </c>
      <c r="M21" s="11"/>
      <c r="N21" s="12" t="e">
        <f t="shared" si="4"/>
        <v>#DIV/0!</v>
      </c>
      <c r="O21" s="11">
        <f t="shared" si="5"/>
        <v>0</v>
      </c>
      <c r="P21" s="18" t="e">
        <f t="shared" si="6"/>
        <v>#DIV/0!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hidden="1" customHeight="1">
      <c r="A22" s="16">
        <v>14</v>
      </c>
      <c r="B22" s="7"/>
      <c r="C22" s="7">
        <f>'[1]9'!C22</f>
        <v>0</v>
      </c>
      <c r="D22" s="11">
        <v>0</v>
      </c>
      <c r="E22" s="11"/>
      <c r="F22" s="12" t="e">
        <f t="shared" si="0"/>
        <v>#DIV/0!</v>
      </c>
      <c r="G22" s="11"/>
      <c r="H22" s="12" t="e">
        <f t="shared" si="1"/>
        <v>#DIV/0!</v>
      </c>
      <c r="I22" s="11"/>
      <c r="J22" s="12" t="e">
        <f t="shared" si="2"/>
        <v>#DIV/0!</v>
      </c>
      <c r="K22" s="11"/>
      <c r="L22" s="12" t="e">
        <f t="shared" si="3"/>
        <v>#DIV/0!</v>
      </c>
      <c r="M22" s="11"/>
      <c r="N22" s="12" t="e">
        <f t="shared" si="4"/>
        <v>#DIV/0!</v>
      </c>
      <c r="O22" s="11">
        <f t="shared" si="5"/>
        <v>0</v>
      </c>
      <c r="P22" s="18" t="e">
        <f t="shared" si="6"/>
        <v>#DIV/0!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hidden="1" customHeight="1">
      <c r="A23" s="16">
        <v>15</v>
      </c>
      <c r="B23" s="7"/>
      <c r="C23" s="7">
        <f>'[1]9'!C23</f>
        <v>0</v>
      </c>
      <c r="D23" s="11">
        <v>0</v>
      </c>
      <c r="E23" s="11"/>
      <c r="F23" s="12" t="e">
        <f t="shared" si="0"/>
        <v>#DIV/0!</v>
      </c>
      <c r="G23" s="11"/>
      <c r="H23" s="12" t="e">
        <f t="shared" si="1"/>
        <v>#DIV/0!</v>
      </c>
      <c r="I23" s="11"/>
      <c r="J23" s="12" t="e">
        <f t="shared" si="2"/>
        <v>#DIV/0!</v>
      </c>
      <c r="K23" s="11"/>
      <c r="L23" s="12" t="e">
        <f t="shared" si="3"/>
        <v>#DIV/0!</v>
      </c>
      <c r="M23" s="11"/>
      <c r="N23" s="12" t="e">
        <f t="shared" si="4"/>
        <v>#DIV/0!</v>
      </c>
      <c r="O23" s="11">
        <f t="shared" si="5"/>
        <v>0</v>
      </c>
      <c r="P23" s="18" t="e">
        <f t="shared" si="6"/>
        <v>#DIV/0!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hidden="1" customHeight="1">
      <c r="A24" s="16">
        <v>16</v>
      </c>
      <c r="B24" s="7"/>
      <c r="C24" s="7">
        <f>'[1]9'!C24</f>
        <v>0</v>
      </c>
      <c r="D24" s="11">
        <v>0</v>
      </c>
      <c r="E24" s="11"/>
      <c r="F24" s="12" t="e">
        <f t="shared" si="0"/>
        <v>#DIV/0!</v>
      </c>
      <c r="G24" s="11"/>
      <c r="H24" s="12" t="e">
        <f t="shared" si="1"/>
        <v>#DIV/0!</v>
      </c>
      <c r="I24" s="11"/>
      <c r="J24" s="12" t="e">
        <f t="shared" si="2"/>
        <v>#DIV/0!</v>
      </c>
      <c r="K24" s="11"/>
      <c r="L24" s="12" t="e">
        <f t="shared" si="3"/>
        <v>#DIV/0!</v>
      </c>
      <c r="M24" s="11"/>
      <c r="N24" s="12" t="e">
        <f t="shared" si="4"/>
        <v>#DIV/0!</v>
      </c>
      <c r="O24" s="11">
        <f t="shared" si="5"/>
        <v>0</v>
      </c>
      <c r="P24" s="18" t="e">
        <f t="shared" si="6"/>
        <v>#DIV/0!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hidden="1" customHeight="1">
      <c r="A25" s="16">
        <v>17</v>
      </c>
      <c r="B25" s="7"/>
      <c r="C25" s="7">
        <f>'[1]9'!C25</f>
        <v>0</v>
      </c>
      <c r="D25" s="11">
        <v>0</v>
      </c>
      <c r="E25" s="11"/>
      <c r="F25" s="12" t="e">
        <f t="shared" si="0"/>
        <v>#DIV/0!</v>
      </c>
      <c r="G25" s="11"/>
      <c r="H25" s="12" t="e">
        <f t="shared" si="1"/>
        <v>#DIV/0!</v>
      </c>
      <c r="I25" s="11"/>
      <c r="J25" s="12" t="e">
        <f t="shared" si="2"/>
        <v>#DIV/0!</v>
      </c>
      <c r="K25" s="11"/>
      <c r="L25" s="12" t="e">
        <f t="shared" si="3"/>
        <v>#DIV/0!</v>
      </c>
      <c r="M25" s="11"/>
      <c r="N25" s="12" t="e">
        <f t="shared" si="4"/>
        <v>#DIV/0!</v>
      </c>
      <c r="O25" s="11">
        <f t="shared" si="5"/>
        <v>0</v>
      </c>
      <c r="P25" s="18" t="e">
        <f t="shared" si="6"/>
        <v>#DIV/0!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hidden="1" customHeight="1">
      <c r="A26" s="16">
        <v>18</v>
      </c>
      <c r="B26" s="7"/>
      <c r="C26" s="7">
        <f>'[1]9'!C26</f>
        <v>0</v>
      </c>
      <c r="D26" s="11">
        <v>0</v>
      </c>
      <c r="E26" s="11"/>
      <c r="F26" s="12" t="e">
        <f t="shared" si="0"/>
        <v>#DIV/0!</v>
      </c>
      <c r="G26" s="11"/>
      <c r="H26" s="12" t="e">
        <f t="shared" si="1"/>
        <v>#DIV/0!</v>
      </c>
      <c r="I26" s="11"/>
      <c r="J26" s="12" t="e">
        <f t="shared" si="2"/>
        <v>#DIV/0!</v>
      </c>
      <c r="K26" s="11"/>
      <c r="L26" s="12" t="e">
        <f t="shared" si="3"/>
        <v>#DIV/0!</v>
      </c>
      <c r="M26" s="11"/>
      <c r="N26" s="12" t="e">
        <f t="shared" si="4"/>
        <v>#DIV/0!</v>
      </c>
      <c r="O26" s="11">
        <f t="shared" si="5"/>
        <v>0</v>
      </c>
      <c r="P26" s="18" t="e">
        <f t="shared" si="6"/>
        <v>#DIV/0!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hidden="1" customHeight="1">
      <c r="A27" s="16">
        <v>19</v>
      </c>
      <c r="B27" s="7"/>
      <c r="C27" s="7">
        <f>'[1]9'!C27</f>
        <v>0</v>
      </c>
      <c r="D27" s="11">
        <v>0</v>
      </c>
      <c r="E27" s="11"/>
      <c r="F27" s="12" t="e">
        <f t="shared" si="0"/>
        <v>#DIV/0!</v>
      </c>
      <c r="G27" s="11"/>
      <c r="H27" s="12" t="e">
        <f t="shared" si="1"/>
        <v>#DIV/0!</v>
      </c>
      <c r="I27" s="11"/>
      <c r="J27" s="12" t="e">
        <f t="shared" si="2"/>
        <v>#DIV/0!</v>
      </c>
      <c r="K27" s="11"/>
      <c r="L27" s="12" t="e">
        <f t="shared" si="3"/>
        <v>#DIV/0!</v>
      </c>
      <c r="M27" s="11"/>
      <c r="N27" s="12" t="e">
        <f t="shared" si="4"/>
        <v>#DIV/0!</v>
      </c>
      <c r="O27" s="11">
        <f t="shared" si="5"/>
        <v>0</v>
      </c>
      <c r="P27" s="18" t="e">
        <f t="shared" si="6"/>
        <v>#DIV/0!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hidden="1" customHeight="1">
      <c r="A28" s="16">
        <v>20</v>
      </c>
      <c r="B28" s="7"/>
      <c r="C28" s="7">
        <f>'[1]9'!C28</f>
        <v>0</v>
      </c>
      <c r="D28" s="11">
        <v>0</v>
      </c>
      <c r="E28" s="11"/>
      <c r="F28" s="12" t="e">
        <f t="shared" si="0"/>
        <v>#DIV/0!</v>
      </c>
      <c r="G28" s="11"/>
      <c r="H28" s="12" t="e">
        <f t="shared" si="1"/>
        <v>#DIV/0!</v>
      </c>
      <c r="I28" s="11"/>
      <c r="J28" s="12" t="e">
        <f t="shared" si="2"/>
        <v>#DIV/0!</v>
      </c>
      <c r="K28" s="11"/>
      <c r="L28" s="12" t="e">
        <f t="shared" si="3"/>
        <v>#DIV/0!</v>
      </c>
      <c r="M28" s="11"/>
      <c r="N28" s="12" t="e">
        <f t="shared" si="4"/>
        <v>#DIV/0!</v>
      </c>
      <c r="O28" s="11">
        <f t="shared" si="5"/>
        <v>0</v>
      </c>
      <c r="P28" s="18" t="e">
        <f t="shared" si="6"/>
        <v>#DIV/0!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hidden="1" customHeight="1">
      <c r="A29" s="17"/>
      <c r="B29" s="9"/>
      <c r="C29" s="9"/>
      <c r="D29" s="8"/>
      <c r="E29" s="11"/>
      <c r="F29" s="12"/>
      <c r="G29" s="11"/>
      <c r="H29" s="12"/>
      <c r="I29" s="11"/>
      <c r="J29" s="12"/>
      <c r="K29" s="11"/>
      <c r="L29" s="12"/>
      <c r="M29" s="11"/>
      <c r="N29" s="12"/>
      <c r="O29" s="11"/>
      <c r="P29" s="1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hidden="1" customHeight="1">
      <c r="A30" s="17"/>
      <c r="B30" s="9"/>
      <c r="C30" s="9"/>
      <c r="D30" s="8"/>
      <c r="E30" s="11"/>
      <c r="F30" s="13"/>
      <c r="G30" s="11"/>
      <c r="H30" s="13"/>
      <c r="I30" s="11"/>
      <c r="J30" s="13"/>
      <c r="K30" s="14"/>
      <c r="L30" s="13"/>
      <c r="M30" s="14"/>
      <c r="N30" s="13"/>
      <c r="O30" s="14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thickBot="1">
      <c r="A31" s="20" t="s">
        <v>14</v>
      </c>
      <c r="B31" s="21"/>
      <c r="C31" s="20"/>
      <c r="D31" s="22">
        <f t="shared" ref="D31:E31" si="7">SUM(D9:D30)</f>
        <v>2163</v>
      </c>
      <c r="E31" s="22">
        <f t="shared" si="7"/>
        <v>89</v>
      </c>
      <c r="F31" s="23">
        <f>E31/$D31*100</f>
        <v>4.1146555709662502</v>
      </c>
      <c r="G31" s="22">
        <f>SUM(G9:G30)</f>
        <v>379</v>
      </c>
      <c r="H31" s="23">
        <f>G31/$D31*100</f>
        <v>17.521960240406841</v>
      </c>
      <c r="I31" s="22">
        <f>SUM(I9:I30)</f>
        <v>584</v>
      </c>
      <c r="J31" s="23">
        <f>I31/$D31*100</f>
        <v>26.999537679149327</v>
      </c>
      <c r="K31" s="22">
        <f>SUM(K9:K30)</f>
        <v>354</v>
      </c>
      <c r="L31" s="23">
        <f>K31/$D31*100</f>
        <v>16.366158113730929</v>
      </c>
      <c r="M31" s="22">
        <f>SUM(M9:M30)</f>
        <v>185</v>
      </c>
      <c r="N31" s="23">
        <f>M31/$D31*100</f>
        <v>8.5529357374017572</v>
      </c>
      <c r="O31" s="22">
        <f>SUM(O9:O30)</f>
        <v>1502</v>
      </c>
      <c r="P31" s="24">
        <f>O31/$D31*100</f>
        <v>69.440591770688854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"/>
      <c r="B32" s="3"/>
      <c r="C32" s="3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4">
    <mergeCell ref="M6:N6"/>
    <mergeCell ref="O6:P6"/>
    <mergeCell ref="A1:P1"/>
    <mergeCell ref="A5:A7"/>
    <mergeCell ref="B5:B7"/>
    <mergeCell ref="C5:C7"/>
    <mergeCell ref="D5:D7"/>
    <mergeCell ref="E5:P5"/>
    <mergeCell ref="E6:F6"/>
    <mergeCell ref="G6:H6"/>
    <mergeCell ref="I6:J6"/>
    <mergeCell ref="K6:L6"/>
    <mergeCell ref="A3:P3"/>
    <mergeCell ref="A2:P2"/>
  </mergeCells>
  <printOptions horizontalCentered="1"/>
  <pageMargins left="1.7" right="0.9" top="1.1499999999999999" bottom="0.9" header="0" footer="0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2023-07-20T00:48:27Z</dcterms:created>
  <dcterms:modified xsi:type="dcterms:W3CDTF">2023-07-26T06:26:55Z</dcterms:modified>
</cp:coreProperties>
</file>