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Madrasah upload\"/>
    </mc:Choice>
  </mc:AlternateContent>
  <xr:revisionPtr revIDLastSave="0" documentId="8_{6C9056EC-4F46-4159-9539-F1F035E35CAE}" xr6:coauthVersionLast="47" xr6:coauthVersionMax="47" xr10:uidLastSave="{00000000-0000-0000-0000-000000000000}"/>
  <bookViews>
    <workbookView xWindow="-108" yWindow="-108" windowWidth="23256" windowHeight="13896" tabRatio="500" activeTab="1" xr2:uid="{00000000-000D-0000-FFFF-FFFF00000000}"/>
  </bookViews>
  <sheets>
    <sheet name="DATA" sheetId="1" r:id="rId1"/>
    <sheet name="Sheet4" sheetId="4" r:id="rId2"/>
    <sheet name="Sheet3" sheetId="3" r:id="rId3"/>
    <sheet name="Sheet2" sheetId="2" r:id="rId4"/>
  </sheets>
  <calcPr calcId="191029"/>
  <pivotCaches>
    <pivotCache cacheId="38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</calcChain>
</file>

<file path=xl/sharedStrings.xml><?xml version="1.0" encoding="utf-8"?>
<sst xmlns="http://schemas.openxmlformats.org/spreadsheetml/2006/main" count="1476" uniqueCount="507">
  <si>
    <t>NSM</t>
  </si>
  <si>
    <t>Nama Madrasah</t>
  </si>
  <si>
    <t>Desa/Kelurahan</t>
  </si>
  <si>
    <t>Kecamatan</t>
  </si>
  <si>
    <t>Kab/Kota</t>
  </si>
  <si>
    <t>RA AL MUKHTAR</t>
  </si>
  <si>
    <t>SUNGAI AWANG</t>
  </si>
  <si>
    <t>LAMPIHONG</t>
  </si>
  <si>
    <t>BALANGAN</t>
  </si>
  <si>
    <t>RA AL MUKHLISIN</t>
  </si>
  <si>
    <t>BUNGUR</t>
  </si>
  <si>
    <t>BATU MANDI</t>
  </si>
  <si>
    <t>RA DARUL HAYAT</t>
  </si>
  <si>
    <t>RIWA</t>
  </si>
  <si>
    <t>RA DARUSSALAM</t>
  </si>
  <si>
    <t>AWAYAN HILIR</t>
  </si>
  <si>
    <t>AWAYAN</t>
  </si>
  <si>
    <t>RA AL HASANIYAH</t>
  </si>
  <si>
    <t>PARINGIN KOTA</t>
  </si>
  <si>
    <t>PARINGIN</t>
  </si>
  <si>
    <t>RA AR RAUDAH</t>
  </si>
  <si>
    <t>MANGKAYAHU</t>
  </si>
  <si>
    <t>RA MIFTAHUL ULUM</t>
  </si>
  <si>
    <t>LAMIDA BAWAH</t>
  </si>
  <si>
    <t>RA BUSTANUL ULUM</t>
  </si>
  <si>
    <t>HAUWAI</t>
  </si>
  <si>
    <t>HALONG</t>
  </si>
  <si>
    <t>RA Raudhah Tahfizh Al-Qur'an Trubus Hijau</t>
  </si>
  <si>
    <t>HALUBAU</t>
  </si>
  <si>
    <t>PARINGIN SELATAN</t>
  </si>
  <si>
    <t>MIN 1 BALANGAN</t>
  </si>
  <si>
    <t>LAYAP</t>
  </si>
  <si>
    <t>MIN 6 BALANGAN</t>
  </si>
  <si>
    <t>MIN 5 BALANGAN</t>
  </si>
  <si>
    <t>HAMPA RAYA</t>
  </si>
  <si>
    <t>MIN 2 BALANGAN</t>
  </si>
  <si>
    <t>MIN 7 BALANGAN</t>
  </si>
  <si>
    <t>TARIWIN</t>
  </si>
  <si>
    <t>MIN 4 BALANGAN</t>
  </si>
  <si>
    <t>BIHARA</t>
  </si>
  <si>
    <t>MIN 3 BALANGAN</t>
  </si>
  <si>
    <t>BANGKAL</t>
  </si>
  <si>
    <t>MIS DARUL ULUM</t>
  </si>
  <si>
    <t>PUPUYUAN</t>
  </si>
  <si>
    <t>MIS DARUSSALAM</t>
  </si>
  <si>
    <t>LAMPIHONG SELATAN</t>
  </si>
  <si>
    <t>MIS NURUL HIDAYAH</t>
  </si>
  <si>
    <t>LAJAR</t>
  </si>
  <si>
    <t>MIS NURUL IRSYAD</t>
  </si>
  <si>
    <t>MATANG LURUS</t>
  </si>
  <si>
    <t>MIS AL FALAH</t>
  </si>
  <si>
    <t>BATUMANDI</t>
  </si>
  <si>
    <t>MIS DARUSSALAM AWAYAN</t>
  </si>
  <si>
    <t>MIS MIFTAHUL KHAIR</t>
  </si>
  <si>
    <t>SEI PUMPUNG</t>
  </si>
  <si>
    <t>MIS MIFTAHUL ULUM PUDAK</t>
  </si>
  <si>
    <t>PUDAK</t>
  </si>
  <si>
    <t>MIS NURUL FALAH</t>
  </si>
  <si>
    <t>PIYAIT</t>
  </si>
  <si>
    <t>MIS AL ABRAR</t>
  </si>
  <si>
    <t>HUJAN MAS</t>
  </si>
  <si>
    <t>MIS AL HIDAYAH</t>
  </si>
  <si>
    <t>BABAYAU</t>
  </si>
  <si>
    <t>MIS AL MUAWWANAH</t>
  </si>
  <si>
    <t>BARUH BAHINU DALAM</t>
  </si>
  <si>
    <t>MIS MIFTAHUL ULUM</t>
  </si>
  <si>
    <t>MIS AL HIKMAH</t>
  </si>
  <si>
    <t>HAMARUNG</t>
  </si>
  <si>
    <t>JUAI</t>
  </si>
  <si>
    <t>MIS FATHUL ULUM</t>
  </si>
  <si>
    <t>GULINGGANG</t>
  </si>
  <si>
    <t>MIS HAYATUDDIN</t>
  </si>
  <si>
    <t>HUKAI</t>
  </si>
  <si>
    <t>MIS MIFTAHUDDIN</t>
  </si>
  <si>
    <t>BUNTU KARAU</t>
  </si>
  <si>
    <t>MIS NURUL HUDA</t>
  </si>
  <si>
    <t>GALUMBANG</t>
  </si>
  <si>
    <t>MIS NURUL ILMI BATA</t>
  </si>
  <si>
    <t>BATA</t>
  </si>
  <si>
    <t>MIS RAUDHATUL AULAD</t>
  </si>
  <si>
    <t>SUNGAI BATUNG</t>
  </si>
  <si>
    <t>MIS RAUDHATUL MUTAALIMIN</t>
  </si>
  <si>
    <t>TAWAHAN</t>
  </si>
  <si>
    <t>MIS SIRAJUDDIN</t>
  </si>
  <si>
    <t>MUARA NINIAN</t>
  </si>
  <si>
    <t>MIS AL-IKHLAS</t>
  </si>
  <si>
    <t>BINJAI PUNGGAL</t>
  </si>
  <si>
    <t>MIS AL MUJAHIDIN</t>
  </si>
  <si>
    <t>SUMBER AGUNG</t>
  </si>
  <si>
    <t>MIS BUSTANUL ULUM</t>
  </si>
  <si>
    <t>MIS NURUL ILMI</t>
  </si>
  <si>
    <t>GUNUNG RIUT</t>
  </si>
  <si>
    <t>MIS SABILAL MUTTAQIN</t>
  </si>
  <si>
    <t>MANTUYAN</t>
  </si>
  <si>
    <t>MIS HIDAYATUL ISLAM</t>
  </si>
  <si>
    <t>MI Raudhah Tahfizh Al Qur’an Trubus Hijau</t>
  </si>
  <si>
    <t>MTSN 1 BALANGAN</t>
  </si>
  <si>
    <t>MTSN 4 BALANGAN</t>
  </si>
  <si>
    <t>MTSN 3 BALANGAN</t>
  </si>
  <si>
    <t>MTSN 2 BALANGAN</t>
  </si>
  <si>
    <t>TELUK MESJID</t>
  </si>
  <si>
    <t>MTSN 5 BALANGAN</t>
  </si>
  <si>
    <t>MTSS AL HIDAYAH BABAYAU</t>
  </si>
  <si>
    <t>MTSS AL HIDAYAH INAN</t>
  </si>
  <si>
    <t>INAN</t>
  </si>
  <si>
    <t>MTSS AL HIDAYAH BIHARA</t>
  </si>
  <si>
    <t>BIHARA HILIR</t>
  </si>
  <si>
    <t>MTSS AL MU'AWWANAH</t>
  </si>
  <si>
    <t>MTSS NURUL FALAH</t>
  </si>
  <si>
    <t>MTSS RAUDHATUL JINAN</t>
  </si>
  <si>
    <t>MTSS AL ISTIQAMAH HALONG</t>
  </si>
  <si>
    <t>BARUH PANYAMBARAN</t>
  </si>
  <si>
    <t>MTSS MIFTAHUL JANNAH</t>
  </si>
  <si>
    <t>LALAYAU</t>
  </si>
  <si>
    <t>MTSS AINUL AMIN</t>
  </si>
  <si>
    <t>TEBING TINGGI</t>
  </si>
  <si>
    <t>MTSS AL KHAIRAT</t>
  </si>
  <si>
    <t>LINGSIR</t>
  </si>
  <si>
    <t>MTSS AL BARKAH</t>
  </si>
  <si>
    <t>MTSS HAYATUDDIN</t>
  </si>
  <si>
    <t>MAN 2 BALANGAN</t>
  </si>
  <si>
    <t>MAN 1 BALANGAN</t>
  </si>
  <si>
    <t>MAN 4 BALANGAN</t>
  </si>
  <si>
    <t>MAN 3 BALANGAN</t>
  </si>
  <si>
    <t>MAS DARUSSALAM AWAYAN</t>
  </si>
  <si>
    <t>MAS AL ISTIQAMAH</t>
  </si>
  <si>
    <t>MAS AINUL AMIN</t>
  </si>
  <si>
    <t>MAS AL HIDAYAH BABAYAU</t>
  </si>
  <si>
    <t>MA Al-Qur’an</t>
  </si>
  <si>
    <t>TELAGA PURUN</t>
  </si>
  <si>
    <t>Kode Status Pendidikan</t>
  </si>
  <si>
    <t>Kode Jenis Lembaga Pendidikan</t>
  </si>
  <si>
    <t>Jenis Lembaga Pendidikan</t>
  </si>
  <si>
    <t>Status Lembaga</t>
  </si>
  <si>
    <t xml:space="preserve">RAUDHATUL ATHFAL (RA) </t>
  </si>
  <si>
    <t xml:space="preserve">MADRASAH IBTIDAIYAH (MI) </t>
  </si>
  <si>
    <t>MADRASAH TSANAWIYAH (MTS)</t>
  </si>
  <si>
    <t xml:space="preserve">MADRASAH ALIYAH (MA) </t>
  </si>
  <si>
    <t xml:space="preserve">UNIVERSITAS ISLAM </t>
  </si>
  <si>
    <t xml:space="preserve">INSTITUT AGAMA ISLAM </t>
  </si>
  <si>
    <t xml:space="preserve">SEKOLAH TINGGI AGAMA ISLAM </t>
  </si>
  <si>
    <t>FAKULTAS AGAMA ISLAM PADA PERGURUAN TINGGI UMUM SWASTA</t>
  </si>
  <si>
    <t xml:space="preserve">DINIYAH ATHFAL (DA) </t>
  </si>
  <si>
    <t xml:space="preserve">DINIYAH ULA (DU) </t>
  </si>
  <si>
    <t xml:space="preserve">DINIYAH WUSTHA (DW) </t>
  </si>
  <si>
    <t xml:space="preserve">DINIYAH ULYA (DUY) </t>
  </si>
  <si>
    <t>MA’HAD ALY (MAY)</t>
  </si>
  <si>
    <t xml:space="preserve">DINIYAH TAKMILIYAH AWWALIYAH (DTA) </t>
  </si>
  <si>
    <t xml:space="preserve">DINIYAH TAKMILIYAH WUSTHA (DTW) </t>
  </si>
  <si>
    <t xml:space="preserve">DINIYAH TAKMILIYAH ULYA (DTUY) </t>
  </si>
  <si>
    <t>DINIYAH TAKMILIYAH ALY (DTAY)</t>
  </si>
  <si>
    <t xml:space="preserve">TAMAN KANAK-KANAK AL-QUR’AN (TKQ) </t>
  </si>
  <si>
    <t xml:space="preserve">TAMAN PENDIDIKAN AL-QUR’AN (TPQ) </t>
  </si>
  <si>
    <t xml:space="preserve">TA’LIMUL QUR’AN LIL ’AULAD (TQA) </t>
  </si>
  <si>
    <t>MAJELIS TAKLIM (MT)</t>
  </si>
  <si>
    <t>kode status pendidikan</t>
  </si>
  <si>
    <t>Status Pendidikan</t>
  </si>
  <si>
    <t>NEGERI</t>
  </si>
  <si>
    <t>SWASTA</t>
  </si>
  <si>
    <t>sumber : https://madrasah.kemenag.go.id/gis/</t>
  </si>
  <si>
    <t>Satuan pendidikan</t>
  </si>
  <si>
    <t>PENDIDIKAN ANAK USIA DINI (PAUD)</t>
  </si>
  <si>
    <t>PENDIDIKAN DASAR</t>
  </si>
  <si>
    <t>PENDIDIKAN MENENGAH</t>
  </si>
  <si>
    <t>Count of Nama Madrasah</t>
  </si>
  <si>
    <t>JUMLAH</t>
  </si>
  <si>
    <t>NAMA DESA</t>
  </si>
  <si>
    <t>KODE DESA</t>
  </si>
  <si>
    <t>Kode Kecamatan</t>
  </si>
  <si>
    <t>NAMA KABUPATEN</t>
  </si>
  <si>
    <t>KODE KAB</t>
  </si>
  <si>
    <t>NAMA PROVINSI</t>
  </si>
  <si>
    <t>KODE PROV</t>
  </si>
  <si>
    <t>Galumbang</t>
  </si>
  <si>
    <t>63.11.01.2006</t>
  </si>
  <si>
    <t>Juai</t>
  </si>
  <si>
    <t>63.11.01</t>
  </si>
  <si>
    <t>63.11</t>
  </si>
  <si>
    <t>KALIMANTAN SELATAN</t>
  </si>
  <si>
    <t>Babayau</t>
  </si>
  <si>
    <t>63.11.06.2024</t>
  </si>
  <si>
    <t>Paringin</t>
  </si>
  <si>
    <t>63.11.06</t>
  </si>
  <si>
    <t>Ajung</t>
  </si>
  <si>
    <t>63.11.08.2011</t>
  </si>
  <si>
    <t>Tebing Tinggi</t>
  </si>
  <si>
    <t>63.11.08</t>
  </si>
  <si>
    <t>Ambakiang</t>
  </si>
  <si>
    <t>63.11.03.2031</t>
  </si>
  <si>
    <t>Awayan</t>
  </si>
  <si>
    <t>63.11.03</t>
  </si>
  <si>
    <t>Aniungan</t>
  </si>
  <si>
    <t>63.11.02.2016</t>
  </si>
  <si>
    <t>Halong</t>
  </si>
  <si>
    <t>63.11.02</t>
  </si>
  <si>
    <t>Auh</t>
  </si>
  <si>
    <t>63.11.08.2007</t>
  </si>
  <si>
    <t>63.11.03.2007</t>
  </si>
  <si>
    <t>Awayan Hilir</t>
  </si>
  <si>
    <t>63.11.03.2020</t>
  </si>
  <si>
    <t>Balang</t>
  </si>
  <si>
    <t>63.11.06.2005</t>
  </si>
  <si>
    <t>Badalungga</t>
  </si>
  <si>
    <t>63.11.03.2009</t>
  </si>
  <si>
    <t>Badalungga Hilir</t>
  </si>
  <si>
    <t>63.11.03.2024</t>
  </si>
  <si>
    <t>Bakung</t>
  </si>
  <si>
    <t>63.11.04.2013</t>
  </si>
  <si>
    <t>Batu Mandi</t>
  </si>
  <si>
    <t>63.11.04</t>
  </si>
  <si>
    <t>Balida</t>
  </si>
  <si>
    <t>63.11.06.2034</t>
  </si>
  <si>
    <t>Dahai</t>
  </si>
  <si>
    <t>63.11.06.2017</t>
  </si>
  <si>
    <t>Bangkal</t>
  </si>
  <si>
    <t>63.11.02.2002</t>
  </si>
  <si>
    <t>Banua Hanyar</t>
  </si>
  <si>
    <t>63.11.04.2012</t>
  </si>
  <si>
    <t>Baramban</t>
  </si>
  <si>
    <t>63.11.03.2029</t>
  </si>
  <si>
    <t>Baru</t>
  </si>
  <si>
    <t>63.11.03.2018</t>
  </si>
  <si>
    <t>Hujan Mas</t>
  </si>
  <si>
    <t>63.11.06.2022</t>
  </si>
  <si>
    <t>Kalahiang</t>
  </si>
  <si>
    <t>63.11.06.2006</t>
  </si>
  <si>
    <t>Baruh Panyambaran</t>
  </si>
  <si>
    <t>63.11.02.2022</t>
  </si>
  <si>
    <t>Bata</t>
  </si>
  <si>
    <t>63.11.01.2005</t>
  </si>
  <si>
    <t>Batu Merah</t>
  </si>
  <si>
    <t>63.11.05.2004</t>
  </si>
  <si>
    <t>Lampihong</t>
  </si>
  <si>
    <t>63.11.05</t>
  </si>
  <si>
    <t>Batumandi</t>
  </si>
  <si>
    <t>63.11.04.2005</t>
  </si>
  <si>
    <t>Bihara</t>
  </si>
  <si>
    <t>63.11.03.2004</t>
  </si>
  <si>
    <t>Bihara Hilir</t>
  </si>
  <si>
    <t>63.11.03.2016</t>
  </si>
  <si>
    <t>Lamida Bawah</t>
  </si>
  <si>
    <t>63.11.06.2015</t>
  </si>
  <si>
    <t>Binjai Punggal</t>
  </si>
  <si>
    <t>63.11.02.2013</t>
  </si>
  <si>
    <t>Binju</t>
  </si>
  <si>
    <t>63.11.02.2017</t>
  </si>
  <si>
    <t>Binuang Santang</t>
  </si>
  <si>
    <t>63.11.02.2015</t>
  </si>
  <si>
    <t>Lasung Batu</t>
  </si>
  <si>
    <t>63.11.06.2007</t>
  </si>
  <si>
    <t>Bungur</t>
  </si>
  <si>
    <t>63.11.04.2009</t>
  </si>
  <si>
    <t>Buntu Karau</t>
  </si>
  <si>
    <t>63.11.01.2004</t>
  </si>
  <si>
    <t>Buntu Pilanduk</t>
  </si>
  <si>
    <t>63.11.02.2009</t>
  </si>
  <si>
    <t>Layap</t>
  </si>
  <si>
    <t>63.11.06.2009</t>
  </si>
  <si>
    <t>Dayak Pitap</t>
  </si>
  <si>
    <t>63.11.08.2001</t>
  </si>
  <si>
    <t>Guha</t>
  </si>
  <si>
    <t>63.11.04.2015</t>
  </si>
  <si>
    <t>Gulinggang</t>
  </si>
  <si>
    <t>63.11.01.2017</t>
  </si>
  <si>
    <t>Gunung Batu</t>
  </si>
  <si>
    <t>63.11.08.2008</t>
  </si>
  <si>
    <t>Gunung Manau</t>
  </si>
  <si>
    <t>63.11.04.2016</t>
  </si>
  <si>
    <t>Gunung Riut</t>
  </si>
  <si>
    <t>63.11.02.2010</t>
  </si>
  <si>
    <t>63.11.02.2005</t>
  </si>
  <si>
    <t>Lok Batung</t>
  </si>
  <si>
    <t>63.11.06.2014</t>
  </si>
  <si>
    <t>Mangkayahu</t>
  </si>
  <si>
    <t>63.11.06.2013</t>
  </si>
  <si>
    <t>Hamarung</t>
  </si>
  <si>
    <t>63.11.01.2002</t>
  </si>
  <si>
    <t>Hampa Raya</t>
  </si>
  <si>
    <t>63.11.04.2017</t>
  </si>
  <si>
    <t>Hauwai</t>
  </si>
  <si>
    <t>63.11.02.2001</t>
  </si>
  <si>
    <t>Hilir Pasar</t>
  </si>
  <si>
    <t>63.11.05.2022</t>
  </si>
  <si>
    <t>Murung Ilung</t>
  </si>
  <si>
    <t>63.11.06.2012</t>
  </si>
  <si>
    <t>Hukai</t>
  </si>
  <si>
    <t>63.11.01.2015</t>
  </si>
  <si>
    <t>Paran</t>
  </si>
  <si>
    <t>63.11.06.2008</t>
  </si>
  <si>
    <t>Jimamun</t>
  </si>
  <si>
    <t>63.11.05.2020</t>
  </si>
  <si>
    <t>63.11.01.2003</t>
  </si>
  <si>
    <t>Jungkal</t>
  </si>
  <si>
    <t>63.11.05.2018</t>
  </si>
  <si>
    <t>Juuh</t>
  </si>
  <si>
    <t>63.11.08.2004</t>
  </si>
  <si>
    <t>Sungai Ketapi</t>
  </si>
  <si>
    <t>63.11.06.2038</t>
  </si>
  <si>
    <t>Kambiyain</t>
  </si>
  <si>
    <t>63.11.08.2012</t>
  </si>
  <si>
    <t>Kandang Jaya</t>
  </si>
  <si>
    <t>63.11.05.2026</t>
  </si>
  <si>
    <t>Kapul</t>
  </si>
  <si>
    <t>63.11.02.2011</t>
  </si>
  <si>
    <t>Karuh</t>
  </si>
  <si>
    <t>63.11.04.2014</t>
  </si>
  <si>
    <t>Karya</t>
  </si>
  <si>
    <t>63.11.02.2018</t>
  </si>
  <si>
    <t>Kasai</t>
  </si>
  <si>
    <t>63.11.04.2018</t>
  </si>
  <si>
    <t>Kedondong</t>
  </si>
  <si>
    <t>63.11.03.2027</t>
  </si>
  <si>
    <t>Kupang</t>
  </si>
  <si>
    <t>63.11.05.2014</t>
  </si>
  <si>
    <t>Kusambi Hilir</t>
  </si>
  <si>
    <t>63.11.05.2010</t>
  </si>
  <si>
    <t>Kusambi Hulu</t>
  </si>
  <si>
    <t>63.11.05.2009</t>
  </si>
  <si>
    <t>Lajar</t>
  </si>
  <si>
    <t>63.11.05.2008</t>
  </si>
  <si>
    <t>Lalayau</t>
  </si>
  <si>
    <t>63.11.01.2013</t>
  </si>
  <si>
    <t>Paringin Kota</t>
  </si>
  <si>
    <t>63.11.06.1023</t>
  </si>
  <si>
    <t>Lampihong Kanan</t>
  </si>
  <si>
    <t>63.11.05.2005</t>
  </si>
  <si>
    <t>Lampihong Kiri</t>
  </si>
  <si>
    <t>63.11.05.2007</t>
  </si>
  <si>
    <t>Lampihong Selatan</t>
  </si>
  <si>
    <t>63.11.05.2006</t>
  </si>
  <si>
    <t>Langkap</t>
  </si>
  <si>
    <t>63.11.08.2009</t>
  </si>
  <si>
    <t>Paringin Timur</t>
  </si>
  <si>
    <t>63.11.06.1019</t>
  </si>
  <si>
    <t>Galombang</t>
  </si>
  <si>
    <t>63.11.07.2006</t>
  </si>
  <si>
    <t>Paringin Selatan</t>
  </si>
  <si>
    <t>63.11.07</t>
  </si>
  <si>
    <t>Baruh Bahinu Dalam</t>
  </si>
  <si>
    <t>63.11.07.2004</t>
  </si>
  <si>
    <t>Liyu</t>
  </si>
  <si>
    <t>63.11.02.2014</t>
  </si>
  <si>
    <t>Lok Batu</t>
  </si>
  <si>
    <t>63.11.04.2002</t>
  </si>
  <si>
    <t>Baruh Bahinu Luar</t>
  </si>
  <si>
    <t>63.11.07.2002</t>
  </si>
  <si>
    <t>Lok Hamawang</t>
  </si>
  <si>
    <t>63.11.05.2013</t>
  </si>
  <si>
    <t>Lok Panginangan</t>
  </si>
  <si>
    <t>63.11.05.2017</t>
  </si>
  <si>
    <t>Mamantang</t>
  </si>
  <si>
    <t>63.11.02.2012</t>
  </si>
  <si>
    <t>Mamigang</t>
  </si>
  <si>
    <t>63.11.02.2026</t>
  </si>
  <si>
    <t>Mampari</t>
  </si>
  <si>
    <t>63.11.04.2008</t>
  </si>
  <si>
    <t>Binjai</t>
  </si>
  <si>
    <t>63.11.07.2008</t>
  </si>
  <si>
    <t>Mantimin</t>
  </si>
  <si>
    <t>63.11.04.2007</t>
  </si>
  <si>
    <t>Mantuyan</t>
  </si>
  <si>
    <t>63.11.02.2003</t>
  </si>
  <si>
    <t>Bungin</t>
  </si>
  <si>
    <t>63.11.07.2010</t>
  </si>
  <si>
    <t>Marajai</t>
  </si>
  <si>
    <t>63.11.02.2020</t>
  </si>
  <si>
    <t>Marias</t>
  </si>
  <si>
    <t>63.11.01.2012</t>
  </si>
  <si>
    <t>Matang Hanau</t>
  </si>
  <si>
    <t>63.11.05.2016</t>
  </si>
  <si>
    <t>Matang Lurus</t>
  </si>
  <si>
    <t>63.11.05.2012</t>
  </si>
  <si>
    <t>Mauya</t>
  </si>
  <si>
    <t>63.11.02.2023</t>
  </si>
  <si>
    <t>Mayanau</t>
  </si>
  <si>
    <t>63.11.08.2005</t>
  </si>
  <si>
    <t>Merah</t>
  </si>
  <si>
    <t>63.11.03.2006</t>
  </si>
  <si>
    <t>Mihu</t>
  </si>
  <si>
    <t>63.11.01.2014</t>
  </si>
  <si>
    <t>Muara Jaya</t>
  </si>
  <si>
    <t>63.11.03.2014</t>
  </si>
  <si>
    <t>Muara Ninian</t>
  </si>
  <si>
    <t>63.11.01.2001</t>
  </si>
  <si>
    <t>Mundar</t>
  </si>
  <si>
    <t>63.11.05.2027</t>
  </si>
  <si>
    <t>Mungkur Uyam</t>
  </si>
  <si>
    <t>63.11.01.2018</t>
  </si>
  <si>
    <t>Munjung</t>
  </si>
  <si>
    <t>63.11.04.2003</t>
  </si>
  <si>
    <t>Halubau</t>
  </si>
  <si>
    <t>63.11.07.2007</t>
  </si>
  <si>
    <t>Halubau Utara</t>
  </si>
  <si>
    <t>63.11.07.2012</t>
  </si>
  <si>
    <t>Inan</t>
  </si>
  <si>
    <t>63.11.07.2003</t>
  </si>
  <si>
    <t>Nungka</t>
  </si>
  <si>
    <t>63.11.03.2025</t>
  </si>
  <si>
    <t>Padang Raya</t>
  </si>
  <si>
    <t>63.11.02.2024</t>
  </si>
  <si>
    <t>Pamurus</t>
  </si>
  <si>
    <t>63.11.01.2011</t>
  </si>
  <si>
    <t>Panaitan</t>
  </si>
  <si>
    <t>63.11.05.2002</t>
  </si>
  <si>
    <t>Lingsir</t>
  </si>
  <si>
    <t>63.11.07.2015</t>
  </si>
  <si>
    <t>Panimbaan</t>
  </si>
  <si>
    <t>63.11.01.2019</t>
  </si>
  <si>
    <t>Maradap</t>
  </si>
  <si>
    <t>63.11.07.2011</t>
  </si>
  <si>
    <t>Pelajau</t>
  </si>
  <si>
    <t>63.11.04.2004</t>
  </si>
  <si>
    <t>Pematang</t>
  </si>
  <si>
    <t>63.11.03.2005</t>
  </si>
  <si>
    <t>Pimping</t>
  </si>
  <si>
    <t>63.11.05.2021</t>
  </si>
  <si>
    <t>Piyait</t>
  </si>
  <si>
    <t>63.11.03.2032</t>
  </si>
  <si>
    <t>Pudak</t>
  </si>
  <si>
    <t>63.11.03.2008</t>
  </si>
  <si>
    <t>Pulantan</t>
  </si>
  <si>
    <t>63.11.03.2012</t>
  </si>
  <si>
    <t>Pupuyuan</t>
  </si>
  <si>
    <t>63.11.05.2024</t>
  </si>
  <si>
    <t>Putat Basiun</t>
  </si>
  <si>
    <t>63.11.03.2021</t>
  </si>
  <si>
    <t>Puyun</t>
  </si>
  <si>
    <t>63.11.02.2008</t>
  </si>
  <si>
    <t>Riwa</t>
  </si>
  <si>
    <t>63.11.04.2006</t>
  </si>
  <si>
    <t>Sei Pumpung</t>
  </si>
  <si>
    <t>63.11.03.2022</t>
  </si>
  <si>
    <t>Sikontan</t>
  </si>
  <si>
    <t>63.11.03.2011</t>
  </si>
  <si>
    <t>Simpang Bumbuan</t>
  </si>
  <si>
    <t>63.11.08.2006</t>
  </si>
  <si>
    <t>Simpang Nadong</t>
  </si>
  <si>
    <t>63.11.08.2010</t>
  </si>
  <si>
    <t>Simpang Tiga</t>
  </si>
  <si>
    <t>63.11.05.2011</t>
  </si>
  <si>
    <t>Sirap</t>
  </si>
  <si>
    <t>63.11.01.2008</t>
  </si>
  <si>
    <t>Sumber Agung</t>
  </si>
  <si>
    <t>63.11.02.2025</t>
  </si>
  <si>
    <t>Sumber Rejeki</t>
  </si>
  <si>
    <t>63.11.01.2021</t>
  </si>
  <si>
    <t>Sungai Awang</t>
  </si>
  <si>
    <t>63.11.05.2025</t>
  </si>
  <si>
    <t>Sungai Batung</t>
  </si>
  <si>
    <t>63.11.01.2007</t>
  </si>
  <si>
    <t>Murung Abuin</t>
  </si>
  <si>
    <t>63.11.07.2009</t>
  </si>
  <si>
    <t>Sungai Tabuk</t>
  </si>
  <si>
    <t>63.11.05.2019</t>
  </si>
  <si>
    <t>Sungsum</t>
  </si>
  <si>
    <t>63.11.08.2003</t>
  </si>
  <si>
    <t>Suryatama</t>
  </si>
  <si>
    <t>63.11.02.2021</t>
  </si>
  <si>
    <t>Tabuan</t>
  </si>
  <si>
    <t>63.11.02.2004</t>
  </si>
  <si>
    <t>Tampang</t>
  </si>
  <si>
    <t>63.11.05.2015</t>
  </si>
  <si>
    <t>Tanah Habang Kanan</t>
  </si>
  <si>
    <t>63.11.05.2003</t>
  </si>
  <si>
    <t>Tanah Habang Kiri</t>
  </si>
  <si>
    <t>63.11.05.2001</t>
  </si>
  <si>
    <t>Tangalin</t>
  </si>
  <si>
    <t>63.11.03.2026</t>
  </si>
  <si>
    <t>Murung Jambu</t>
  </si>
  <si>
    <t>63.11.07.2013</t>
  </si>
  <si>
    <t>Tariwin</t>
  </si>
  <si>
    <t>63.11.04.2001</t>
  </si>
  <si>
    <t>Tawahan</t>
  </si>
  <si>
    <t>63.11.01.2016</t>
  </si>
  <si>
    <t>63.11.08.2002</t>
  </si>
  <si>
    <t>Panggung</t>
  </si>
  <si>
    <t>63.11.07.2005</t>
  </si>
  <si>
    <t>Teluk Bayur</t>
  </si>
  <si>
    <t>63.11.01.2010</t>
  </si>
  <si>
    <t>Teluk Karya</t>
  </si>
  <si>
    <t>63.11.05.2023</t>
  </si>
  <si>
    <t>Teluk Mesjid</t>
  </si>
  <si>
    <t>63.11.04.2010</t>
  </si>
  <si>
    <t>Tigarun</t>
  </si>
  <si>
    <t>63.11.01.2009</t>
  </si>
  <si>
    <t>Timbun Tulang</t>
  </si>
  <si>
    <t>63.11.04.2011</t>
  </si>
  <si>
    <t>Tundakan</t>
  </si>
  <si>
    <t>63.11.03.2010</t>
  </si>
  <si>
    <t>Tundi</t>
  </si>
  <si>
    <t>63.11.03.2013</t>
  </si>
  <si>
    <t>Uren</t>
  </si>
  <si>
    <t>63.11.02.2019</t>
  </si>
  <si>
    <t>Tarangan</t>
  </si>
  <si>
    <t>63.11.07.2016</t>
  </si>
  <si>
    <t>Telaga Purun</t>
  </si>
  <si>
    <t>63.11.07.2014</t>
  </si>
  <si>
    <t>Batu Piring</t>
  </si>
  <si>
    <t>63.11.07.1001</t>
  </si>
  <si>
    <t>Wonorejo</t>
  </si>
  <si>
    <t>63.11.01.2020</t>
  </si>
  <si>
    <t>Kode Desa/Kelurahan</t>
  </si>
  <si>
    <t>Kode Kab/Kota</t>
  </si>
  <si>
    <t xml:space="preserve">KODE KECAMATAN </t>
  </si>
  <si>
    <t xml:space="preserve">KECAMATAN </t>
  </si>
  <si>
    <t xml:space="preserve">STATUS PENDIDIKAN  </t>
  </si>
  <si>
    <t>JUMLAH MADRASAH PER KECAMATAN BERDASARKAN JENIS LEMBAGA PENDIKAN DAN STATUS DI KABUPATEN BALANGAN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</si>
</sst>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b/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pivotButton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pivotButton="1" applyAlignment="1">
      <alignment horizontal="center"/>
    </xf>
  </cellXfs>
  <cellStyles count="1">
    <cellStyle name="Normal" xfId="0" builtinId="0"/>
  </cellStyles>
  <dxfs count="384">
    <dxf>
      <alignment vertic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center"/>
    </dxf>
    <dxf>
      <alignment vertical="bottom"/>
    </dxf>
    <dxf>
      <alignment vertical="center"/>
    </dxf>
    <dxf>
      <alignment vertical="bottom"/>
    </dxf>
    <dxf>
      <alignment vertical="center"/>
    </dxf>
    <dxf>
      <alignment vertical="bottom"/>
    </dxf>
    <dxf>
      <alignment vertical="center"/>
    </dxf>
    <dxf>
      <alignment vertic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0" formatCode="General"/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numFmt numFmtId="0" formatCode="General"/>
    </dxf>
    <dxf>
      <numFmt numFmtId="1" formatCode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784.573032754626" createdVersion="7" refreshedVersion="7" minRefreshableVersion="3" recordCount="71" xr:uid="{DD93E83E-75D8-4DEA-B529-8190B80ABCAB}">
  <cacheSource type="worksheet">
    <worksheetSource name="MADRASAH"/>
  </cacheSource>
  <cacheFields count="12">
    <cacheField name="NSM" numFmtId="1">
      <sharedItems containsSemiMixedTypes="0" containsString="0" containsNumber="1" containsInteger="1" minValue="101263110001" maxValue="131263110005"/>
    </cacheField>
    <cacheField name="Nama Madrasah" numFmtId="0">
      <sharedItems/>
    </cacheField>
    <cacheField name="Kode Jenis Lembaga Pendidikan" numFmtId="0">
      <sharedItems containsSemiMixedTypes="0" containsString="0" containsNumber="1" containsInteger="1" minValue="101" maxValue="131" count="4">
        <n v="101"/>
        <n v="111"/>
        <n v="121"/>
        <n v="131"/>
      </sharedItems>
    </cacheField>
    <cacheField name="Jenis Lembaga Pendidikan" numFmtId="0">
      <sharedItems count="4">
        <s v="RAUDHATUL ATHFAL (RA) "/>
        <s v="MADRASAH IBTIDAIYAH (MI) "/>
        <s v="MADRASAH TSANAWIYAH (MTS)"/>
        <s v="MADRASAH ALIYAH (MA) "/>
      </sharedItems>
    </cacheField>
    <cacheField name="Kode Status Pendidikan" numFmtId="0">
      <sharedItems containsSemiMixedTypes="0" containsString="0" containsNumber="1" containsInteger="1" minValue="1" maxValue="2"/>
    </cacheField>
    <cacheField name="Status Pendidikan" numFmtId="0">
      <sharedItems count="2">
        <s v="SWASTA"/>
        <s v="NEGERI"/>
      </sharedItems>
    </cacheField>
    <cacheField name="Kode Desa/Kelurahan" numFmtId="0">
      <sharedItems/>
    </cacheField>
    <cacheField name="Desa/Kelurahan" numFmtId="0">
      <sharedItems/>
    </cacheField>
    <cacheField name="Kode Kecamatan" numFmtId="0">
      <sharedItems count="8">
        <s v="63.11.05"/>
        <s v="63.11.04"/>
        <s v="63.11.03"/>
        <s v="63.11.06"/>
        <s v="63.11.02"/>
        <s v="63.11.07"/>
        <s v="63.11.01"/>
        <s v="63.11.08"/>
      </sharedItems>
    </cacheField>
    <cacheField name="Kecamatan" numFmtId="0">
      <sharedItems count="8">
        <s v="LAMPIHONG"/>
        <s v="BATU MANDI"/>
        <s v="AWAYAN"/>
        <s v="PARINGIN"/>
        <s v="HALONG"/>
        <s v="PARINGIN SELATAN"/>
        <s v="JUAI"/>
        <s v="TEBING TINGGI"/>
      </sharedItems>
    </cacheField>
    <cacheField name="Kode Kab/Kota" numFmtId="0">
      <sharedItems/>
    </cacheField>
    <cacheField name="Kab/Kot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">
  <r>
    <n v="101263110001"/>
    <s v="RA AL MUKHTAR"/>
    <x v="0"/>
    <x v="0"/>
    <n v="2"/>
    <x v="0"/>
    <s v="63.11.05.2025"/>
    <s v="SUNGAI AWANG"/>
    <x v="0"/>
    <x v="0"/>
    <s v="63.11"/>
    <s v="BALANGAN"/>
  </r>
  <r>
    <n v="101263110002"/>
    <s v="RA AL MUKHLISIN"/>
    <x v="0"/>
    <x v="0"/>
    <n v="2"/>
    <x v="0"/>
    <s v="63.11.04.2009"/>
    <s v="BUNGUR"/>
    <x v="1"/>
    <x v="1"/>
    <s v="63.11"/>
    <s v="BALANGAN"/>
  </r>
  <r>
    <n v="101263110003"/>
    <s v="RA DARUL HAYAT"/>
    <x v="0"/>
    <x v="0"/>
    <n v="2"/>
    <x v="0"/>
    <s v="63.11.04.2006"/>
    <s v="RIWA"/>
    <x v="1"/>
    <x v="1"/>
    <s v="63.11"/>
    <s v="BALANGAN"/>
  </r>
  <r>
    <n v="101263110004"/>
    <s v="RA DARUSSALAM"/>
    <x v="0"/>
    <x v="0"/>
    <n v="2"/>
    <x v="0"/>
    <s v="63.11.03.2020"/>
    <s v="AWAYAN HILIR"/>
    <x v="2"/>
    <x v="2"/>
    <s v="63.11"/>
    <s v="BALANGAN"/>
  </r>
  <r>
    <n v="101263110005"/>
    <s v="RA AL HASANIYAH"/>
    <x v="0"/>
    <x v="0"/>
    <n v="2"/>
    <x v="0"/>
    <s v="63.11.06.1023"/>
    <s v="PARINGIN KOTA"/>
    <x v="3"/>
    <x v="3"/>
    <s v="63.11"/>
    <s v="BALANGAN"/>
  </r>
  <r>
    <n v="101263110006"/>
    <s v="RA AR RAUDAH"/>
    <x v="0"/>
    <x v="0"/>
    <n v="2"/>
    <x v="0"/>
    <s v="63.11.06.2013"/>
    <s v="MANGKAYAHU"/>
    <x v="3"/>
    <x v="3"/>
    <s v="63.11"/>
    <s v="BALANGAN"/>
  </r>
  <r>
    <n v="101263110007"/>
    <s v="RA MIFTAHUL ULUM"/>
    <x v="0"/>
    <x v="0"/>
    <n v="2"/>
    <x v="0"/>
    <s v="63.11.06.2015"/>
    <s v="LAMIDA BAWAH"/>
    <x v="3"/>
    <x v="3"/>
    <s v="63.11"/>
    <s v="BALANGAN"/>
  </r>
  <r>
    <n v="101263110008"/>
    <s v="RA BUSTANUL ULUM"/>
    <x v="0"/>
    <x v="0"/>
    <n v="2"/>
    <x v="0"/>
    <s v="63.11.02.2001"/>
    <s v="HAUWAI"/>
    <x v="4"/>
    <x v="4"/>
    <s v="63.11"/>
    <s v="BALANGAN"/>
  </r>
  <r>
    <n v="101263110009"/>
    <s v="RA Raudhah Tahfizh Al-Qur'an Trubus Hijau"/>
    <x v="0"/>
    <x v="0"/>
    <n v="2"/>
    <x v="0"/>
    <s v="63.11.07.2007"/>
    <s v="HALUBAU"/>
    <x v="5"/>
    <x v="5"/>
    <s v="63.11"/>
    <s v="BALANGAN"/>
  </r>
  <r>
    <n v="111163110001"/>
    <s v="MIN 1 BALANGAN"/>
    <x v="1"/>
    <x v="1"/>
    <n v="1"/>
    <x v="1"/>
    <s v="63.11.06.2009"/>
    <s v="LAYAP"/>
    <x v="3"/>
    <x v="3"/>
    <s v="63.11"/>
    <s v="BALANGAN"/>
  </r>
  <r>
    <n v="111163110002"/>
    <s v="MIN 6 BALANGAN"/>
    <x v="1"/>
    <x v="1"/>
    <n v="1"/>
    <x v="1"/>
    <s v="63.11.05.2025"/>
    <s v="SUNGAI AWANG"/>
    <x v="0"/>
    <x v="0"/>
    <s v="63.11"/>
    <s v="BALANGAN"/>
  </r>
  <r>
    <n v="111163110003"/>
    <s v="MIN 5 BALANGAN"/>
    <x v="1"/>
    <x v="1"/>
    <n v="1"/>
    <x v="1"/>
    <s v="63.11.04.2017"/>
    <s v="HAMPA RAYA"/>
    <x v="1"/>
    <x v="1"/>
    <s v="63.11"/>
    <s v="BALANGAN"/>
  </r>
  <r>
    <n v="111163110004"/>
    <s v="MIN 2 BALANGAN"/>
    <x v="1"/>
    <x v="1"/>
    <n v="1"/>
    <x v="1"/>
    <s v="63.11.04.2006"/>
    <s v="RIWA"/>
    <x v="1"/>
    <x v="1"/>
    <s v="63.11"/>
    <s v="BALANGAN"/>
  </r>
  <r>
    <n v="111163110005"/>
    <s v="MIN 7 BALANGAN"/>
    <x v="1"/>
    <x v="1"/>
    <n v="1"/>
    <x v="1"/>
    <s v="63.11.04.2001"/>
    <s v="TARIWIN"/>
    <x v="1"/>
    <x v="1"/>
    <s v="63.11"/>
    <s v="BALANGAN"/>
  </r>
  <r>
    <n v="111163110006"/>
    <s v="MIN 4 BALANGAN"/>
    <x v="1"/>
    <x v="1"/>
    <n v="1"/>
    <x v="1"/>
    <s v="63.11.03.2004"/>
    <s v="BIHARA"/>
    <x v="2"/>
    <x v="2"/>
    <s v="63.11"/>
    <s v="BALANGAN"/>
  </r>
  <r>
    <n v="111163110007"/>
    <s v="MIN 3 BALANGAN"/>
    <x v="1"/>
    <x v="1"/>
    <n v="1"/>
    <x v="1"/>
    <s v="63.11.02.2002"/>
    <s v="BANGKAL"/>
    <x v="4"/>
    <x v="4"/>
    <s v="63.11"/>
    <s v="BALANGAN"/>
  </r>
  <r>
    <n v="111263110001"/>
    <s v="MIS DARUL ULUM"/>
    <x v="1"/>
    <x v="1"/>
    <n v="2"/>
    <x v="0"/>
    <s v="63.11.05.2024"/>
    <s v="PUPUYUAN"/>
    <x v="0"/>
    <x v="0"/>
    <s v="63.11"/>
    <s v="BALANGAN"/>
  </r>
  <r>
    <n v="111263110002"/>
    <s v="MIS DARUSSALAM"/>
    <x v="1"/>
    <x v="1"/>
    <n v="2"/>
    <x v="0"/>
    <s v="63.11.05.2006"/>
    <s v="LAMPIHONG SELATAN"/>
    <x v="0"/>
    <x v="0"/>
    <s v="63.11"/>
    <s v="BALANGAN"/>
  </r>
  <r>
    <n v="111263110003"/>
    <s v="MIS NURUL HIDAYAH"/>
    <x v="1"/>
    <x v="1"/>
    <n v="2"/>
    <x v="0"/>
    <s v="63.11.05.2008"/>
    <s v="LAJAR"/>
    <x v="0"/>
    <x v="0"/>
    <s v="63.11"/>
    <s v="BALANGAN"/>
  </r>
  <r>
    <n v="111263110004"/>
    <s v="MIS NURUL IRSYAD"/>
    <x v="1"/>
    <x v="1"/>
    <n v="2"/>
    <x v="0"/>
    <s v="63.11.05.2012"/>
    <s v="MATANG LURUS"/>
    <x v="0"/>
    <x v="0"/>
    <s v="63.11"/>
    <s v="BALANGAN"/>
  </r>
  <r>
    <n v="111263110006"/>
    <s v="MIS AL FALAH"/>
    <x v="1"/>
    <x v="1"/>
    <n v="2"/>
    <x v="0"/>
    <s v="63.11.04.2005"/>
    <s v="BATUMANDI"/>
    <x v="1"/>
    <x v="1"/>
    <s v="63.11"/>
    <s v="BALANGAN"/>
  </r>
  <r>
    <n v="111263110007"/>
    <s v="MIS DARUSSALAM AWAYAN"/>
    <x v="1"/>
    <x v="1"/>
    <n v="2"/>
    <x v="0"/>
    <s v="63.11.03.2020"/>
    <s v="AWAYAN HILIR"/>
    <x v="2"/>
    <x v="2"/>
    <s v="63.11"/>
    <s v="BALANGAN"/>
  </r>
  <r>
    <n v="111263110008"/>
    <s v="MIS MIFTAHUL KHAIR"/>
    <x v="1"/>
    <x v="1"/>
    <n v="2"/>
    <x v="0"/>
    <s v="63.11.03.2022"/>
    <s v="SEI PUMPUNG"/>
    <x v="2"/>
    <x v="2"/>
    <s v="63.11"/>
    <s v="BALANGAN"/>
  </r>
  <r>
    <n v="111263110009"/>
    <s v="MIS MIFTAHUL ULUM PUDAK"/>
    <x v="1"/>
    <x v="1"/>
    <n v="2"/>
    <x v="0"/>
    <s v="63.11.03.2008"/>
    <s v="PUDAK"/>
    <x v="2"/>
    <x v="2"/>
    <s v="63.11"/>
    <s v="BALANGAN"/>
  </r>
  <r>
    <n v="111263110010"/>
    <s v="MIS NURUL FALAH"/>
    <x v="1"/>
    <x v="1"/>
    <n v="2"/>
    <x v="0"/>
    <s v="63.11.03.2032"/>
    <s v="PIYAIT"/>
    <x v="2"/>
    <x v="2"/>
    <s v="63.11"/>
    <s v="BALANGAN"/>
  </r>
  <r>
    <n v="111263110011"/>
    <s v="MIS AL ABRAR"/>
    <x v="1"/>
    <x v="1"/>
    <n v="2"/>
    <x v="0"/>
    <s v="63.11.06.2022"/>
    <s v="HUJAN MAS"/>
    <x v="3"/>
    <x v="3"/>
    <s v="63.11"/>
    <s v="BALANGAN"/>
  </r>
  <r>
    <n v="111263110012"/>
    <s v="MIS AL HIDAYAH"/>
    <x v="1"/>
    <x v="1"/>
    <n v="2"/>
    <x v="0"/>
    <s v="63.11.06.2024"/>
    <s v="BABAYAU"/>
    <x v="3"/>
    <x v="3"/>
    <s v="63.11"/>
    <s v="BALANGAN"/>
  </r>
  <r>
    <n v="111263110015"/>
    <s v="MIS AL MUAWWANAH"/>
    <x v="1"/>
    <x v="1"/>
    <n v="2"/>
    <x v="0"/>
    <s v="63.11.07.2004"/>
    <s v="BARUH BAHINU DALAM"/>
    <x v="5"/>
    <x v="5"/>
    <s v="63.11"/>
    <s v="BALANGAN"/>
  </r>
  <r>
    <n v="111263110016"/>
    <s v="MIS MIFTAHUL ULUM"/>
    <x v="1"/>
    <x v="1"/>
    <n v="2"/>
    <x v="0"/>
    <s v="63.11.06.2015"/>
    <s v="LAMIDA BAWAH"/>
    <x v="3"/>
    <x v="3"/>
    <s v="63.11"/>
    <s v="BALANGAN"/>
  </r>
  <r>
    <n v="111263110019"/>
    <s v="MIS AL HIKMAH"/>
    <x v="1"/>
    <x v="1"/>
    <n v="2"/>
    <x v="0"/>
    <s v="63.11.01.2002"/>
    <s v="HAMARUNG"/>
    <x v="6"/>
    <x v="6"/>
    <s v="63.11"/>
    <s v="BALANGAN"/>
  </r>
  <r>
    <n v="111263110022"/>
    <s v="MIS FATHUL ULUM"/>
    <x v="1"/>
    <x v="1"/>
    <n v="2"/>
    <x v="0"/>
    <s v="63.11.01.2017"/>
    <s v="GULINGGANG"/>
    <x v="6"/>
    <x v="6"/>
    <s v="63.11"/>
    <s v="BALANGAN"/>
  </r>
  <r>
    <n v="111263110023"/>
    <s v="MIS HAYATUDDIN"/>
    <x v="1"/>
    <x v="1"/>
    <n v="2"/>
    <x v="0"/>
    <s v="63.11.01.2015"/>
    <s v="HUKAI"/>
    <x v="6"/>
    <x v="6"/>
    <s v="63.11"/>
    <s v="BALANGAN"/>
  </r>
  <r>
    <n v="111263110024"/>
    <s v="MIS MIFTAHUDDIN"/>
    <x v="1"/>
    <x v="1"/>
    <n v="2"/>
    <x v="0"/>
    <s v="63.11.01.2004"/>
    <s v="BUNTU KARAU"/>
    <x v="6"/>
    <x v="6"/>
    <s v="63.11"/>
    <s v="BALANGAN"/>
  </r>
  <r>
    <n v="111263110026"/>
    <s v="MIS NURUL HUDA"/>
    <x v="1"/>
    <x v="1"/>
    <n v="2"/>
    <x v="0"/>
    <s v="63.11.01.2006"/>
    <s v="GALUMBANG"/>
    <x v="6"/>
    <x v="6"/>
    <s v="63.11"/>
    <s v="BALANGAN"/>
  </r>
  <r>
    <n v="111263110027"/>
    <s v="MIS NURUL ILMI BATA"/>
    <x v="1"/>
    <x v="1"/>
    <n v="2"/>
    <x v="0"/>
    <s v="63.11.01.2005"/>
    <s v="BATA"/>
    <x v="6"/>
    <x v="6"/>
    <s v="63.11"/>
    <s v="BALANGAN"/>
  </r>
  <r>
    <n v="111263110028"/>
    <s v="MIS RAUDHATUL AULAD"/>
    <x v="1"/>
    <x v="1"/>
    <n v="2"/>
    <x v="0"/>
    <s v="63.11.01.2007"/>
    <s v="SUNGAI BATUNG"/>
    <x v="6"/>
    <x v="6"/>
    <s v="63.11"/>
    <s v="BALANGAN"/>
  </r>
  <r>
    <n v="111263110029"/>
    <s v="MIS RAUDHATUL MUTAALIMIN"/>
    <x v="1"/>
    <x v="1"/>
    <n v="2"/>
    <x v="0"/>
    <s v="63.11.01.2016"/>
    <s v="TAWAHAN"/>
    <x v="6"/>
    <x v="6"/>
    <s v="63.11"/>
    <s v="BALANGAN"/>
  </r>
  <r>
    <n v="111263110030"/>
    <s v="MIS SIRAJUDDIN"/>
    <x v="1"/>
    <x v="1"/>
    <n v="2"/>
    <x v="0"/>
    <s v="63.11.01.2001"/>
    <s v="MUARA NINIAN"/>
    <x v="6"/>
    <x v="6"/>
    <s v="63.11"/>
    <s v="BALANGAN"/>
  </r>
  <r>
    <n v="111263110031"/>
    <s v="MIS AL-IKHLAS"/>
    <x v="1"/>
    <x v="1"/>
    <n v="2"/>
    <x v="0"/>
    <s v="63.11.02.2013"/>
    <s v="BINJAI PUNGGAL"/>
    <x v="4"/>
    <x v="4"/>
    <s v="63.11"/>
    <s v="BALANGAN"/>
  </r>
  <r>
    <n v="111263110033"/>
    <s v="MIS AL MUJAHIDIN"/>
    <x v="1"/>
    <x v="1"/>
    <n v="2"/>
    <x v="0"/>
    <s v="63.11.02.2025"/>
    <s v="SUMBER AGUNG"/>
    <x v="4"/>
    <x v="4"/>
    <s v="63.11"/>
    <s v="BALANGAN"/>
  </r>
  <r>
    <n v="111263110034"/>
    <s v="MIS BUSTANUL ULUM"/>
    <x v="1"/>
    <x v="1"/>
    <n v="2"/>
    <x v="0"/>
    <s v="63.11.02.2001"/>
    <s v="HAUWAI"/>
    <x v="4"/>
    <x v="4"/>
    <s v="63.11"/>
    <s v="BALANGAN"/>
  </r>
  <r>
    <n v="111263110037"/>
    <s v="MIS NURUL ILMI"/>
    <x v="1"/>
    <x v="1"/>
    <n v="2"/>
    <x v="0"/>
    <s v="63.11.02.2010"/>
    <s v="GUNUNG RIUT"/>
    <x v="4"/>
    <x v="4"/>
    <s v="63.11"/>
    <s v="BALANGAN"/>
  </r>
  <r>
    <n v="111263110038"/>
    <s v="MIS SABILAL MUTTAQIN"/>
    <x v="1"/>
    <x v="1"/>
    <n v="2"/>
    <x v="0"/>
    <s v="63.11.02.2003"/>
    <s v="MANTUYAN"/>
    <x v="4"/>
    <x v="4"/>
    <s v="63.11"/>
    <s v="BALANGAN"/>
  </r>
  <r>
    <n v="111263110039"/>
    <s v="MIS HIDAYATUL ISLAM"/>
    <x v="1"/>
    <x v="1"/>
    <n v="2"/>
    <x v="0"/>
    <s v="63.11.02.2005"/>
    <s v="HALONG"/>
    <x v="4"/>
    <x v="4"/>
    <s v="63.11"/>
    <s v="BALANGAN"/>
  </r>
  <r>
    <n v="111263110040"/>
    <s v="MI Raudhah Tahfizh Al Qur’an Trubus Hijau"/>
    <x v="1"/>
    <x v="1"/>
    <n v="2"/>
    <x v="0"/>
    <s v="63.11.07.2007"/>
    <s v="HALUBAU"/>
    <x v="5"/>
    <x v="5"/>
    <s v="63.11"/>
    <s v="BALANGAN"/>
  </r>
  <r>
    <n v="121163110001"/>
    <s v="MTSN 1 BALANGAN"/>
    <x v="2"/>
    <x v="2"/>
    <n v="1"/>
    <x v="1"/>
    <s v="63.11.06.2009"/>
    <s v="LAYAP"/>
    <x v="3"/>
    <x v="3"/>
    <s v="63.11"/>
    <s v="BALANGAN"/>
  </r>
  <r>
    <n v="121163110002"/>
    <s v="MTSN 4 BALANGAN"/>
    <x v="2"/>
    <x v="2"/>
    <n v="1"/>
    <x v="1"/>
    <s v="63.11.05.2025"/>
    <s v="SUNGAI AWANG"/>
    <x v="0"/>
    <x v="0"/>
    <s v="63.11"/>
    <s v="BALANGAN"/>
  </r>
  <r>
    <n v="121163110003"/>
    <s v="MTSN 3 BALANGAN"/>
    <x v="2"/>
    <x v="2"/>
    <n v="1"/>
    <x v="1"/>
    <s v="63.11.03.2020"/>
    <s v="AWAYAN HILIR"/>
    <x v="2"/>
    <x v="2"/>
    <s v="63.11"/>
    <s v="BALANGAN"/>
  </r>
  <r>
    <n v="121163110004"/>
    <s v="MTSN 2 BALANGAN"/>
    <x v="2"/>
    <x v="2"/>
    <n v="1"/>
    <x v="1"/>
    <s v="63.11.04.2010"/>
    <s v="TELUK MESJID"/>
    <x v="1"/>
    <x v="1"/>
    <s v="63.11"/>
    <s v="BALANGAN"/>
  </r>
  <r>
    <n v="121163110005"/>
    <s v="MTSN 5 BALANGAN"/>
    <x v="2"/>
    <x v="2"/>
    <n v="1"/>
    <x v="1"/>
    <s v="63.11.02.2013"/>
    <s v="BINJAI PUNGGAL"/>
    <x v="4"/>
    <x v="4"/>
    <s v="63.11"/>
    <s v="BALANGAN"/>
  </r>
  <r>
    <n v="121263110001"/>
    <s v="MTSS AL HIDAYAH BABAYAU"/>
    <x v="2"/>
    <x v="2"/>
    <n v="2"/>
    <x v="0"/>
    <s v="63.11.06.2024"/>
    <s v="BABAYAU"/>
    <x v="3"/>
    <x v="3"/>
    <s v="63.11"/>
    <s v="BALANGAN"/>
  </r>
  <r>
    <n v="121263110002"/>
    <s v="MTSS AL HIDAYAH INAN"/>
    <x v="2"/>
    <x v="2"/>
    <n v="2"/>
    <x v="0"/>
    <s v="63.11.07.2003"/>
    <s v="INAN"/>
    <x v="5"/>
    <x v="5"/>
    <s v="63.11"/>
    <s v="BALANGAN"/>
  </r>
  <r>
    <n v="121263110003"/>
    <s v="MTSS AL HIDAYAH BIHARA"/>
    <x v="2"/>
    <x v="2"/>
    <n v="2"/>
    <x v="0"/>
    <s v="63.11.03.2016"/>
    <s v="BIHARA HILIR"/>
    <x v="2"/>
    <x v="2"/>
    <s v="63.11"/>
    <s v="BALANGAN"/>
  </r>
  <r>
    <n v="121263110004"/>
    <s v="MTSS AL MU'AWWANAH"/>
    <x v="2"/>
    <x v="2"/>
    <n v="2"/>
    <x v="0"/>
    <s v="63.11.07.2004"/>
    <s v="BARUH BAHINU DALAM"/>
    <x v="5"/>
    <x v="5"/>
    <s v="63.11"/>
    <s v="BALANGAN"/>
  </r>
  <r>
    <n v="121263110005"/>
    <s v="MTSS NURUL FALAH"/>
    <x v="2"/>
    <x v="2"/>
    <n v="2"/>
    <x v="0"/>
    <s v="63.11.01.2003"/>
    <s v="JUAI"/>
    <x v="6"/>
    <x v="6"/>
    <s v="63.11"/>
    <s v="BALANGAN"/>
  </r>
  <r>
    <n v="121263110006"/>
    <s v="MTSS RAUDHATUL JINAN"/>
    <x v="2"/>
    <x v="2"/>
    <n v="2"/>
    <x v="0"/>
    <s v="63.11.01.2007"/>
    <s v="SUNGAI BATUNG"/>
    <x v="6"/>
    <x v="6"/>
    <s v="63.11"/>
    <s v="BALANGAN"/>
  </r>
  <r>
    <n v="121263110007"/>
    <s v="MTSS AL ISTIQAMAH HALONG"/>
    <x v="2"/>
    <x v="2"/>
    <n v="2"/>
    <x v="0"/>
    <s v="63.11.02.2022"/>
    <s v="BARUH PANYAMBARAN"/>
    <x v="4"/>
    <x v="4"/>
    <s v="63.11"/>
    <s v="BALANGAN"/>
  </r>
  <r>
    <n v="121263110009"/>
    <s v="MTSS MIFTAHUL JANNAH"/>
    <x v="2"/>
    <x v="2"/>
    <n v="2"/>
    <x v="0"/>
    <s v="63.11.01.2013"/>
    <s v="LALAYAU"/>
    <x v="6"/>
    <x v="6"/>
    <s v="63.11"/>
    <s v="BALANGAN"/>
  </r>
  <r>
    <n v="121263110010"/>
    <s v="MTSS AINUL AMIN"/>
    <x v="2"/>
    <x v="2"/>
    <n v="2"/>
    <x v="0"/>
    <s v="63.11.08.2002"/>
    <s v="TEBING TINGGI"/>
    <x v="7"/>
    <x v="7"/>
    <s v="63.11"/>
    <s v="BALANGAN"/>
  </r>
  <r>
    <n v="121263110011"/>
    <s v="MTSS AL KHAIRAT"/>
    <x v="2"/>
    <x v="2"/>
    <n v="2"/>
    <x v="0"/>
    <s v="63.11.07.2015"/>
    <s v="LINGSIR"/>
    <x v="5"/>
    <x v="5"/>
    <s v="63.11"/>
    <s v="BALANGAN"/>
  </r>
  <r>
    <n v="121263110012"/>
    <s v="MTSS AL BARKAH"/>
    <x v="2"/>
    <x v="2"/>
    <n v="2"/>
    <x v="0"/>
    <s v="63.11.01.2004"/>
    <s v="BUNTU KARAU"/>
    <x v="6"/>
    <x v="6"/>
    <s v="63.11"/>
    <s v="BALANGAN"/>
  </r>
  <r>
    <n v="121263110013"/>
    <s v="MTSS HAYATUDDIN"/>
    <x v="2"/>
    <x v="2"/>
    <n v="2"/>
    <x v="0"/>
    <s v="63.11.01.2015"/>
    <s v="HUKAI"/>
    <x v="6"/>
    <x v="6"/>
    <s v="63.11"/>
    <s v="BALANGAN"/>
  </r>
  <r>
    <n v="131163110001"/>
    <s v="MAN 2 BALANGAN"/>
    <x v="3"/>
    <x v="3"/>
    <n v="1"/>
    <x v="1"/>
    <s v="63.11.06.2009"/>
    <s v="LAYAP"/>
    <x v="3"/>
    <x v="3"/>
    <s v="63.11"/>
    <s v="BALANGAN"/>
  </r>
  <r>
    <n v="131163110002"/>
    <s v="MAN 1 BALANGAN"/>
    <x v="3"/>
    <x v="3"/>
    <n v="1"/>
    <x v="1"/>
    <s v="63.11.04.2017"/>
    <s v="HAMPA RAYA"/>
    <x v="1"/>
    <x v="1"/>
    <s v="63.11"/>
    <s v="BALANGAN"/>
  </r>
  <r>
    <n v="131163110003"/>
    <s v="MAN 4 BALANGAN"/>
    <x v="3"/>
    <x v="3"/>
    <n v="1"/>
    <x v="1"/>
    <s v="63.11.02.2013"/>
    <s v="BINJAI PUNGGAL"/>
    <x v="4"/>
    <x v="4"/>
    <s v="63.11"/>
    <s v="BALANGAN"/>
  </r>
  <r>
    <n v="131163110004"/>
    <s v="MAN 3 BALANGAN"/>
    <x v="3"/>
    <x v="3"/>
    <n v="1"/>
    <x v="1"/>
    <s v="63.11.05.2025"/>
    <s v="SUNGAI AWANG"/>
    <x v="0"/>
    <x v="0"/>
    <s v="63.11"/>
    <s v="BALANGAN"/>
  </r>
  <r>
    <n v="131263110001"/>
    <s v="MAS DARUSSALAM AWAYAN"/>
    <x v="3"/>
    <x v="3"/>
    <n v="2"/>
    <x v="0"/>
    <s v="63.11.03.2020"/>
    <s v="AWAYAN HILIR"/>
    <x v="2"/>
    <x v="2"/>
    <s v="63.11"/>
    <s v="BALANGAN"/>
  </r>
  <r>
    <n v="131263110002"/>
    <s v="MAS AL ISTIQAMAH"/>
    <x v="3"/>
    <x v="3"/>
    <n v="2"/>
    <x v="0"/>
    <s v="63.11.02.2022"/>
    <s v="BARUH PANYAMBARAN"/>
    <x v="4"/>
    <x v="4"/>
    <s v="63.11"/>
    <s v="BALANGAN"/>
  </r>
  <r>
    <n v="131263110003"/>
    <s v="MAS AINUL AMIN"/>
    <x v="3"/>
    <x v="3"/>
    <n v="2"/>
    <x v="0"/>
    <s v="63.11.08.2002"/>
    <s v="TEBING TINGGI"/>
    <x v="7"/>
    <x v="7"/>
    <s v="63.11"/>
    <s v="BALANGAN"/>
  </r>
  <r>
    <n v="131263110004"/>
    <s v="MAS AL HIDAYAH BABAYAU"/>
    <x v="3"/>
    <x v="3"/>
    <n v="2"/>
    <x v="0"/>
    <s v="63.11.06.2024"/>
    <s v="BABAYAU"/>
    <x v="3"/>
    <x v="3"/>
    <s v="63.11"/>
    <s v="BALANGAN"/>
  </r>
  <r>
    <n v="131263110005"/>
    <s v="MA Al-Qur’an"/>
    <x v="3"/>
    <x v="3"/>
    <n v="2"/>
    <x v="0"/>
    <s v="63.11.07.2014"/>
    <s v="TELAGA PURUN"/>
    <x v="5"/>
    <x v="5"/>
    <s v="63.11"/>
    <s v="BALANGA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CF1B90-0272-4D6F-B490-8C7B9EA0EF9C}" name="PivotTable5" cacheId="38" applyNumberFormats="0" applyBorderFormats="0" applyFontFormats="0" applyPatternFormats="0" applyAlignmentFormats="0" applyWidthHeightFormats="1" dataCaption="Values" grandTotalCaption="JUMLAH" updatedVersion="7" minRefreshableVersion="3" useAutoFormatting="1" itemPrintTitles="1" createdVersion="7" indent="0" compact="0" compactData="0" multipleFieldFilters="0">
  <location ref="B4:I19" firstHeaderRow="1" firstDataRow="2" firstDataCol="3"/>
  <pivotFields count="12">
    <pivotField compact="0" numFmtId="1" outline="0" showAll="0" defaultSubtotal="0"/>
    <pivotField dataField="1" compact="0" outline="0" showAll="0" defaultSubtotal="0"/>
    <pivotField compact="0" outline="0" showAll="0" defaultSubtotal="0">
      <items count="4">
        <item x="0"/>
        <item x="1"/>
        <item x="2"/>
        <item x="3"/>
      </items>
    </pivotField>
    <pivotField axis="axisCol" compact="0" outline="0" showAll="0" defaultSubtotal="0">
      <items count="4">
        <item x="0"/>
        <item x="1"/>
        <item x="2"/>
        <item x="3"/>
      </items>
    </pivotField>
    <pivotField compact="0" outline="0" showAll="0" defaultSubtotal="0"/>
    <pivotField name="STATUS PENDIDIKAN  " axis="axisRow" compact="0" outline="0" showAll="0" defaultSubtotal="0">
      <items count="2">
        <item x="1"/>
        <item x="0"/>
      </items>
    </pivotField>
    <pivotField compact="0" outline="0" subtotalTop="0" showAll="0" defaultSubtotal="0"/>
    <pivotField compact="0" outline="0" showAll="0" defaultSubtotal="0"/>
    <pivotField name="KODE KECAMATAN " axis="axisRow" compact="0" outline="0" subtotalTop="0" showAll="0" defaultSubtotal="0">
      <items count="8">
        <item x="6"/>
        <item x="4"/>
        <item x="2"/>
        <item x="1"/>
        <item x="0"/>
        <item x="3"/>
        <item x="5"/>
        <item x="7"/>
      </items>
    </pivotField>
    <pivotField name="KECAMATAN " axis="axisRow" compact="0" outline="0" showAll="0" defaultSubtotal="0">
      <items count="8">
        <item x="2"/>
        <item x="1"/>
        <item x="4"/>
        <item x="6"/>
        <item x="0"/>
        <item x="3"/>
        <item x="5"/>
        <item x="7"/>
      </items>
    </pivotField>
    <pivotField compact="0" outline="0" subtotalTop="0" showAll="0" defaultSubtotal="0"/>
    <pivotField compact="0" outline="0" showAll="0" defaultSubtotal="0"/>
  </pivotFields>
  <rowFields count="3">
    <field x="5"/>
    <field x="8"/>
    <field x="9"/>
  </rowFields>
  <rowItems count="14">
    <i>
      <x/>
      <x v="1"/>
      <x v="2"/>
    </i>
    <i r="1">
      <x v="2"/>
      <x/>
    </i>
    <i r="1">
      <x v="3"/>
      <x v="1"/>
    </i>
    <i r="1">
      <x v="4"/>
      <x v="4"/>
    </i>
    <i r="1">
      <x v="5"/>
      <x v="5"/>
    </i>
    <i>
      <x v="1"/>
      <x/>
      <x v="3"/>
    </i>
    <i r="1">
      <x v="1"/>
      <x v="2"/>
    </i>
    <i r="1">
      <x v="2"/>
      <x/>
    </i>
    <i r="1">
      <x v="3"/>
      <x v="1"/>
    </i>
    <i r="1">
      <x v="4"/>
      <x v="4"/>
    </i>
    <i r="1">
      <x v="5"/>
      <x v="5"/>
    </i>
    <i r="1">
      <x v="6"/>
      <x v="6"/>
    </i>
    <i r="1">
      <x v="7"/>
      <x v="7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Count of Nama Madrasah" fld="1" subtotal="count" baseField="0" baseItem="0"/>
  </dataFields>
  <formats count="26">
    <format dxfId="375">
      <pivotArea field="2" type="button" dataOnly="0" labelOnly="1" outline="0"/>
    </format>
    <format dxfId="374">
      <pivotArea field="3" type="button" dataOnly="0" labelOnly="1" outline="0" axis="axisCol" fieldPosition="0"/>
    </format>
    <format dxfId="373">
      <pivotArea field="2" type="button" dataOnly="0" labelOnly="1" outline="0"/>
    </format>
    <format dxfId="372">
      <pivotArea field="3" type="button" dataOnly="0" labelOnly="1" outline="0" axis="axisCol" fieldPosition="0"/>
    </format>
    <format dxfId="371">
      <pivotArea field="2" type="button" dataOnly="0" labelOnly="1" outline="0"/>
    </format>
    <format dxfId="370">
      <pivotArea field="3" type="button" dataOnly="0" labelOnly="1" outline="0" axis="axisCol" fieldPosition="0"/>
    </format>
    <format dxfId="369">
      <pivotArea outline="0" collapsedLevelsAreSubtotals="1" fieldPosition="0"/>
    </format>
    <format dxfId="368">
      <pivotArea grandRow="1" outline="0" collapsedLevelsAreSubtotals="1" fieldPosition="0"/>
    </format>
    <format dxfId="194">
      <pivotArea field="8" type="button" dataOnly="0" labelOnly="1" outline="0" axis="axisRow" fieldPosition="1"/>
    </format>
    <format dxfId="192">
      <pivotArea field="9" type="button" dataOnly="0" labelOnly="1" outline="0" axis="axisRow" fieldPosition="2"/>
    </format>
    <format dxfId="190">
      <pivotArea dataOnly="0" labelOnly="1" outline="0" fieldPosition="0">
        <references count="1">
          <reference field="3" count="0"/>
        </references>
      </pivotArea>
    </format>
    <format dxfId="188">
      <pivotArea dataOnly="0" labelOnly="1" grandCol="1" outline="0" fieldPosition="0"/>
    </format>
    <format dxfId="184">
      <pivotArea field="9" type="button" dataOnly="0" labelOnly="1" outline="0" axis="axisRow" fieldPosition="2"/>
    </format>
    <format dxfId="182">
      <pivotArea dataOnly="0" labelOnly="1" outline="0" fieldPosition="0">
        <references count="1">
          <reference field="3" count="0"/>
        </references>
      </pivotArea>
    </format>
    <format dxfId="180">
      <pivotArea dataOnly="0" labelOnly="1" grandCol="1" outline="0" fieldPosition="0"/>
    </format>
    <format dxfId="177">
      <pivotArea field="8" type="button" dataOnly="0" labelOnly="1" outline="0" axis="axisRow" fieldPosition="1"/>
    </format>
    <format dxfId="175">
      <pivotArea field="9" type="button" dataOnly="0" labelOnly="1" outline="0" axis="axisRow" fieldPosition="2"/>
    </format>
    <format dxfId="173">
      <pivotArea dataOnly="0" labelOnly="1" outline="0" fieldPosition="0">
        <references count="1">
          <reference field="3" count="0"/>
        </references>
      </pivotArea>
    </format>
    <format dxfId="171">
      <pivotArea dataOnly="0" labelOnly="1" grandCol="1" outline="0" fieldPosition="0"/>
    </format>
    <format dxfId="169">
      <pivotArea type="origin" dataOnly="0" labelOnly="1" outline="0" fieldPosition="0"/>
    </format>
    <format dxfId="168">
      <pivotArea field="8" type="button" dataOnly="0" labelOnly="1" outline="0" axis="axisRow" fieldPosition="1"/>
    </format>
    <format dxfId="166">
      <pivotArea dataOnly="0" labelOnly="1" outline="0" fieldPosition="0">
        <references count="1">
          <reference field="8" count="0"/>
        </references>
      </pivotArea>
    </format>
    <format dxfId="165">
      <pivotArea dataOnly="0" labelOnly="1" grandRow="1" outline="0" fieldPosition="0"/>
    </format>
    <format dxfId="2">
      <pivotArea field="5" type="button" dataOnly="0" labelOnly="1" outline="0" axis="axisRow" fieldPosition="0"/>
    </format>
    <format dxfId="1">
      <pivotArea field="5" type="button" dataOnly="0" labelOnly="1" outline="0" axis="axisRow" fieldPosition="0"/>
    </format>
    <format dxfId="0">
      <pivotArea field="5" type="button" dataOnly="0" labelOnly="1" outline="0" axis="axisRow" fieldPosition="0"/>
    </format>
  </formats>
  <pivotTableStyleInfo name="PivotStyleMedium9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87627C-0441-4B4E-AAD3-36E873F92D5A}" name="MADRASAH" displayName="MADRASAH" ref="A2:L73" totalsRowShown="0" headerRowDxfId="381">
  <autoFilter ref="A2:L73" xr:uid="{7B87627C-0441-4B4E-AAD3-36E873F92D5A}"/>
  <tableColumns count="12">
    <tableColumn id="1" xr3:uid="{38B0E588-DAB3-4D9E-8E8D-6C9633608F8B}" name="NSM" dataDxfId="383"/>
    <tableColumn id="2" xr3:uid="{39D09BFB-2367-4263-ACBF-0A31177B8C74}" name="Nama Madrasah"/>
    <tableColumn id="7" xr3:uid="{7AAD827A-3F0C-439B-BF58-C3D8561E3A27}" name="Kode Jenis Lembaga Pendidikan" dataDxfId="382"/>
    <tableColumn id="3" xr3:uid="{0DE66FA0-817F-41B7-B074-92AB1FF26DDE}" name="Jenis Lembaga Pendidikan" dataDxfId="379">
      <calculatedColumnFormula>VLOOKUP(MADRASAH[[#This Row],[Kode Jenis Lembaga Pendidikan]],lembaga[],2,0)</calculatedColumnFormula>
    </tableColumn>
    <tableColumn id="8" xr3:uid="{152604BE-2719-4B2C-979F-9DC70428F7DC}" name="Kode Status Pendidikan" dataDxfId="378"/>
    <tableColumn id="9" xr3:uid="{EFC67D17-6442-4BC9-B0E4-2F1F8BC721E3}" name="Status Pendidikan" dataDxfId="376">
      <calculatedColumnFormula>VLOOKUP(MADRASAH[[#This Row],[Kode Status Pendidikan]],status[],2,0)</calculatedColumnFormula>
    </tableColumn>
    <tableColumn id="10" xr3:uid="{3AE2935D-DFDC-43A1-B04D-4D836403B195}" name="Kode Desa/Kelurahan" dataDxfId="366">
      <calculatedColumnFormula>VLOOKUP(MADRASAH[[#This Row],[Desa/Kelurahan]],kdwil[],2,0)</calculatedColumnFormula>
    </tableColumn>
    <tableColumn id="4" xr3:uid="{140113A8-6278-4985-977B-A2E02C8D265E}" name="Desa/Kelurahan"/>
    <tableColumn id="11" xr3:uid="{F59AB386-3DC2-40E9-AA45-FE28AD8AF3E6}" name="Kode Kecamatan" dataDxfId="365">
      <calculatedColumnFormula>VLOOKUP(MADRASAH[[#This Row],[Desa/Kelurahan]],kdwil[],4,0)</calculatedColumnFormula>
    </tableColumn>
    <tableColumn id="5" xr3:uid="{C94FB21B-B07C-45DE-A66A-3BACB1F44921}" name="Kecamatan"/>
    <tableColumn id="12" xr3:uid="{1003CB76-B479-4EBB-AACB-447929E5A2CB}" name="Kode Kab/Kota" dataDxfId="364">
      <calculatedColumnFormula>VLOOKUP(MADRASAH[[#This Row],[Desa/Kelurahan]],kdwil[],6,0)</calculatedColumnFormula>
    </tableColumn>
    <tableColumn id="6" xr3:uid="{70C475BC-D8D0-4635-90B4-1DD480C3380B}" name="Kab/Kota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FA74758-519C-4FDE-96AF-51B11ED07220}" name="lembaga" displayName="lembaga" ref="C3:E24" totalsRowShown="0" headerRowDxfId="380">
  <autoFilter ref="C3:E24" xr:uid="{1FA74758-519C-4FDE-96AF-51B11ED07220}"/>
  <tableColumns count="3">
    <tableColumn id="1" xr3:uid="{C941BD20-A8E1-4363-9138-4957A6E1093C}" name="Kode Jenis Lembaga Pendidikan"/>
    <tableColumn id="2" xr3:uid="{365493B9-7C4C-422E-AA42-FE48E40C0709}" name="Jenis Lembaga Pendidikan"/>
    <tableColumn id="4" xr3:uid="{C571401B-4C64-45F8-9093-9B4D13678772}" name="Satuan pendidikan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4B92FA0-2F22-4D50-9087-CE3EA51DCB98}" name="status" displayName="status" ref="H3:I5" totalsRowShown="0" headerRowDxfId="377">
  <autoFilter ref="H3:I5" xr:uid="{E4B92FA0-2F22-4D50-9087-CE3EA51DCB98}"/>
  <tableColumns count="2">
    <tableColumn id="1" xr3:uid="{76C616B9-8141-41CD-A2A7-05C24F8635C0}" name="kode status pendidikan"/>
    <tableColumn id="2" xr3:uid="{969A5C0A-E375-47DB-A94B-2422FCA4C774}" name="Status Lembaga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8C5A278-AFBA-4688-B4E8-A316F57F04E6}" name="kdwil" displayName="kdwil" ref="M3:T160" totalsRowShown="0" headerRowDxfId="367">
  <autoFilter ref="M3:T160" xr:uid="{48C5A278-AFBA-4688-B4E8-A316F57F04E6}"/>
  <tableColumns count="8">
    <tableColumn id="1" xr3:uid="{D772D610-47DC-4EF9-8F6B-B7665DF250B1}" name="NAMA DESA"/>
    <tableColumn id="2" xr3:uid="{B23D4FD8-B1D2-415E-87D5-42A087F5D432}" name="KODE DESA"/>
    <tableColumn id="3" xr3:uid="{27C07896-B270-4FD7-8561-10CAECC4B4D3}" name="Kecamatan"/>
    <tableColumn id="4" xr3:uid="{2BBE50FB-D8A9-4DFE-96CB-155C6E327EEF}" name="Kode Kecamatan"/>
    <tableColumn id="5" xr3:uid="{17C3FD93-85B4-40C8-A4CC-35654CD19CAF}" name="NAMA KABUPATEN"/>
    <tableColumn id="6" xr3:uid="{A09C02AF-55ED-498A-9106-C0F1FE6445AC}" name="KODE KAB"/>
    <tableColumn id="7" xr3:uid="{9E98A831-6924-4065-A66B-1758C1D22E0A}" name="NAMA PROVINSI"/>
    <tableColumn id="8" xr3:uid="{FF7F0E66-8F53-4982-8406-4A8CE2DEA25C}" name="KODE PROV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topLeftCell="C1" workbookViewId="0">
      <selection activeCell="K4" sqref="K4"/>
    </sheetView>
  </sheetViews>
  <sheetFormatPr defaultRowHeight="14.4" x14ac:dyDescent="0.3"/>
  <cols>
    <col min="1" max="1" width="16.21875" customWidth="1"/>
    <col min="2" max="2" width="39.109375" customWidth="1"/>
    <col min="3" max="3" width="18.33203125" customWidth="1"/>
    <col min="4" max="4" width="24.44140625" bestFit="1" customWidth="1"/>
    <col min="5" max="7" width="16.33203125" style="7" customWidth="1"/>
    <col min="8" max="8" width="24.33203125" customWidth="1"/>
    <col min="9" max="9" width="24.33203125" style="7" customWidth="1"/>
    <col min="10" max="10" width="21.5546875" customWidth="1"/>
    <col min="11" max="11" width="21.5546875" style="7" customWidth="1"/>
    <col min="12" max="12" width="10.88671875" customWidth="1"/>
  </cols>
  <sheetData>
    <row r="1" spans="1:12" x14ac:dyDescent="0.3">
      <c r="A1" s="4" t="s">
        <v>159</v>
      </c>
    </row>
    <row r="2" spans="1:12" s="3" customFormat="1" ht="28.8" customHeight="1" x14ac:dyDescent="0.3">
      <c r="A2" s="2" t="s">
        <v>0</v>
      </c>
      <c r="B2" s="2" t="s">
        <v>1</v>
      </c>
      <c r="C2" s="2" t="s">
        <v>131</v>
      </c>
      <c r="D2" s="2" t="s">
        <v>132</v>
      </c>
      <c r="E2" s="2" t="s">
        <v>130</v>
      </c>
      <c r="F2" s="2" t="s">
        <v>156</v>
      </c>
      <c r="G2" s="2" t="s">
        <v>501</v>
      </c>
      <c r="H2" s="2" t="s">
        <v>2</v>
      </c>
      <c r="I2" s="2" t="s">
        <v>168</v>
      </c>
      <c r="J2" s="2" t="s">
        <v>3</v>
      </c>
      <c r="K2" s="2" t="s">
        <v>502</v>
      </c>
      <c r="L2" s="2" t="s">
        <v>4</v>
      </c>
    </row>
    <row r="3" spans="1:12" x14ac:dyDescent="0.3">
      <c r="A3" s="1">
        <v>101263110001</v>
      </c>
      <c r="B3" t="s">
        <v>5</v>
      </c>
      <c r="C3">
        <v>101</v>
      </c>
      <c r="D3" t="str">
        <f>VLOOKUP(MADRASAH[[#This Row],[Kode Jenis Lembaga Pendidikan]],lembaga[],2,0)</f>
        <v xml:space="preserve">RAUDHATUL ATHFAL (RA) </v>
      </c>
      <c r="E3" s="7">
        <v>2</v>
      </c>
      <c r="F3" s="7" t="str">
        <f>VLOOKUP(MADRASAH[[#This Row],[Kode Status Pendidikan]],status[],2,0)</f>
        <v>SWASTA</v>
      </c>
      <c r="G3" s="7" t="str">
        <f>VLOOKUP(MADRASAH[[#This Row],[Desa/Kelurahan]],kdwil[],2,0)</f>
        <v>63.11.05.2025</v>
      </c>
      <c r="H3" t="s">
        <v>6</v>
      </c>
      <c r="I3" s="7" t="str">
        <f>VLOOKUP(MADRASAH[[#This Row],[Desa/Kelurahan]],kdwil[],4,0)</f>
        <v>63.11.05</v>
      </c>
      <c r="J3" t="s">
        <v>7</v>
      </c>
      <c r="K3" s="7" t="str">
        <f>VLOOKUP(MADRASAH[[#This Row],[Desa/Kelurahan]],kdwil[],6,0)</f>
        <v>63.11</v>
      </c>
      <c r="L3" t="s">
        <v>8</v>
      </c>
    </row>
    <row r="4" spans="1:12" x14ac:dyDescent="0.3">
      <c r="A4" s="1">
        <v>101263110002</v>
      </c>
      <c r="B4" t="s">
        <v>9</v>
      </c>
      <c r="C4">
        <v>101</v>
      </c>
      <c r="D4" t="str">
        <f>VLOOKUP(MADRASAH[[#This Row],[Kode Jenis Lembaga Pendidikan]],lembaga[],2,0)</f>
        <v xml:space="preserve">RAUDHATUL ATHFAL (RA) </v>
      </c>
      <c r="E4" s="7">
        <v>2</v>
      </c>
      <c r="F4" s="7" t="str">
        <f>VLOOKUP(MADRASAH[[#This Row],[Kode Status Pendidikan]],status[],2,0)</f>
        <v>SWASTA</v>
      </c>
      <c r="G4" s="7" t="str">
        <f>VLOOKUP(MADRASAH[[#This Row],[Desa/Kelurahan]],kdwil[],2,0)</f>
        <v>63.11.04.2009</v>
      </c>
      <c r="H4" t="s">
        <v>10</v>
      </c>
      <c r="I4" s="7" t="str">
        <f>VLOOKUP(MADRASAH[[#This Row],[Desa/Kelurahan]],kdwil[],4,0)</f>
        <v>63.11.04</v>
      </c>
      <c r="J4" t="s">
        <v>11</v>
      </c>
      <c r="K4" s="7" t="str">
        <f>VLOOKUP(MADRASAH[[#This Row],[Desa/Kelurahan]],kdwil[],6,0)</f>
        <v>63.11</v>
      </c>
      <c r="L4" t="s">
        <v>8</v>
      </c>
    </row>
    <row r="5" spans="1:12" x14ac:dyDescent="0.3">
      <c r="A5" s="1">
        <v>101263110003</v>
      </c>
      <c r="B5" t="s">
        <v>12</v>
      </c>
      <c r="C5">
        <v>101</v>
      </c>
      <c r="D5" t="str">
        <f>VLOOKUP(MADRASAH[[#This Row],[Kode Jenis Lembaga Pendidikan]],lembaga[],2,0)</f>
        <v xml:space="preserve">RAUDHATUL ATHFAL (RA) </v>
      </c>
      <c r="E5" s="7">
        <v>2</v>
      </c>
      <c r="F5" s="7" t="str">
        <f>VLOOKUP(MADRASAH[[#This Row],[Kode Status Pendidikan]],status[],2,0)</f>
        <v>SWASTA</v>
      </c>
      <c r="G5" s="7" t="str">
        <f>VLOOKUP(MADRASAH[[#This Row],[Desa/Kelurahan]],kdwil[],2,0)</f>
        <v>63.11.04.2006</v>
      </c>
      <c r="H5" t="s">
        <v>13</v>
      </c>
      <c r="I5" s="7" t="str">
        <f>VLOOKUP(MADRASAH[[#This Row],[Desa/Kelurahan]],kdwil[],4,0)</f>
        <v>63.11.04</v>
      </c>
      <c r="J5" t="s">
        <v>11</v>
      </c>
      <c r="K5" s="7" t="str">
        <f>VLOOKUP(MADRASAH[[#This Row],[Desa/Kelurahan]],kdwil[],6,0)</f>
        <v>63.11</v>
      </c>
      <c r="L5" t="s">
        <v>8</v>
      </c>
    </row>
    <row r="6" spans="1:12" x14ac:dyDescent="0.3">
      <c r="A6" s="1">
        <v>101263110004</v>
      </c>
      <c r="B6" t="s">
        <v>14</v>
      </c>
      <c r="C6">
        <v>101</v>
      </c>
      <c r="D6" t="str">
        <f>VLOOKUP(MADRASAH[[#This Row],[Kode Jenis Lembaga Pendidikan]],lembaga[],2,0)</f>
        <v xml:space="preserve">RAUDHATUL ATHFAL (RA) </v>
      </c>
      <c r="E6" s="7">
        <v>2</v>
      </c>
      <c r="F6" s="7" t="str">
        <f>VLOOKUP(MADRASAH[[#This Row],[Kode Status Pendidikan]],status[],2,0)</f>
        <v>SWASTA</v>
      </c>
      <c r="G6" s="7" t="str">
        <f>VLOOKUP(MADRASAH[[#This Row],[Desa/Kelurahan]],kdwil[],2,0)</f>
        <v>63.11.03.2020</v>
      </c>
      <c r="H6" t="s">
        <v>15</v>
      </c>
      <c r="I6" s="7" t="str">
        <f>VLOOKUP(MADRASAH[[#This Row],[Desa/Kelurahan]],kdwil[],4,0)</f>
        <v>63.11.03</v>
      </c>
      <c r="J6" t="s">
        <v>16</v>
      </c>
      <c r="K6" s="7" t="str">
        <f>VLOOKUP(MADRASAH[[#This Row],[Desa/Kelurahan]],kdwil[],6,0)</f>
        <v>63.11</v>
      </c>
      <c r="L6" t="s">
        <v>8</v>
      </c>
    </row>
    <row r="7" spans="1:12" x14ac:dyDescent="0.3">
      <c r="A7" s="1">
        <v>101263110005</v>
      </c>
      <c r="B7" t="s">
        <v>17</v>
      </c>
      <c r="C7">
        <v>101</v>
      </c>
      <c r="D7" t="str">
        <f>VLOOKUP(MADRASAH[[#This Row],[Kode Jenis Lembaga Pendidikan]],lembaga[],2,0)</f>
        <v xml:space="preserve">RAUDHATUL ATHFAL (RA) </v>
      </c>
      <c r="E7" s="7">
        <v>2</v>
      </c>
      <c r="F7" s="7" t="str">
        <f>VLOOKUP(MADRASAH[[#This Row],[Kode Status Pendidikan]],status[],2,0)</f>
        <v>SWASTA</v>
      </c>
      <c r="G7" s="7" t="str">
        <f>VLOOKUP(MADRASAH[[#This Row],[Desa/Kelurahan]],kdwil[],2,0)</f>
        <v>63.11.06.1023</v>
      </c>
      <c r="H7" t="s">
        <v>18</v>
      </c>
      <c r="I7" s="7" t="str">
        <f>VLOOKUP(MADRASAH[[#This Row],[Desa/Kelurahan]],kdwil[],4,0)</f>
        <v>63.11.06</v>
      </c>
      <c r="J7" t="s">
        <v>19</v>
      </c>
      <c r="K7" s="7" t="str">
        <f>VLOOKUP(MADRASAH[[#This Row],[Desa/Kelurahan]],kdwil[],6,0)</f>
        <v>63.11</v>
      </c>
      <c r="L7" t="s">
        <v>8</v>
      </c>
    </row>
    <row r="8" spans="1:12" x14ac:dyDescent="0.3">
      <c r="A8" s="1">
        <v>101263110006</v>
      </c>
      <c r="B8" t="s">
        <v>20</v>
      </c>
      <c r="C8">
        <v>101</v>
      </c>
      <c r="D8" t="str">
        <f>VLOOKUP(MADRASAH[[#This Row],[Kode Jenis Lembaga Pendidikan]],lembaga[],2,0)</f>
        <v xml:space="preserve">RAUDHATUL ATHFAL (RA) </v>
      </c>
      <c r="E8" s="7">
        <v>2</v>
      </c>
      <c r="F8" s="7" t="str">
        <f>VLOOKUP(MADRASAH[[#This Row],[Kode Status Pendidikan]],status[],2,0)</f>
        <v>SWASTA</v>
      </c>
      <c r="G8" s="7" t="str">
        <f>VLOOKUP(MADRASAH[[#This Row],[Desa/Kelurahan]],kdwil[],2,0)</f>
        <v>63.11.06.2013</v>
      </c>
      <c r="H8" t="s">
        <v>21</v>
      </c>
      <c r="I8" s="7" t="str">
        <f>VLOOKUP(MADRASAH[[#This Row],[Desa/Kelurahan]],kdwil[],4,0)</f>
        <v>63.11.06</v>
      </c>
      <c r="J8" t="s">
        <v>19</v>
      </c>
      <c r="K8" s="7" t="str">
        <f>VLOOKUP(MADRASAH[[#This Row],[Desa/Kelurahan]],kdwil[],6,0)</f>
        <v>63.11</v>
      </c>
      <c r="L8" t="s">
        <v>8</v>
      </c>
    </row>
    <row r="9" spans="1:12" x14ac:dyDescent="0.3">
      <c r="A9" s="1">
        <v>101263110007</v>
      </c>
      <c r="B9" t="s">
        <v>22</v>
      </c>
      <c r="C9">
        <v>101</v>
      </c>
      <c r="D9" t="str">
        <f>VLOOKUP(MADRASAH[[#This Row],[Kode Jenis Lembaga Pendidikan]],lembaga[],2,0)</f>
        <v xml:space="preserve">RAUDHATUL ATHFAL (RA) </v>
      </c>
      <c r="E9" s="7">
        <v>2</v>
      </c>
      <c r="F9" s="7" t="str">
        <f>VLOOKUP(MADRASAH[[#This Row],[Kode Status Pendidikan]],status[],2,0)</f>
        <v>SWASTA</v>
      </c>
      <c r="G9" s="7" t="str">
        <f>VLOOKUP(MADRASAH[[#This Row],[Desa/Kelurahan]],kdwil[],2,0)</f>
        <v>63.11.06.2015</v>
      </c>
      <c r="H9" t="s">
        <v>23</v>
      </c>
      <c r="I9" s="7" t="str">
        <f>VLOOKUP(MADRASAH[[#This Row],[Desa/Kelurahan]],kdwil[],4,0)</f>
        <v>63.11.06</v>
      </c>
      <c r="J9" t="s">
        <v>19</v>
      </c>
      <c r="K9" s="7" t="str">
        <f>VLOOKUP(MADRASAH[[#This Row],[Desa/Kelurahan]],kdwil[],6,0)</f>
        <v>63.11</v>
      </c>
      <c r="L9" t="s">
        <v>8</v>
      </c>
    </row>
    <row r="10" spans="1:12" x14ac:dyDescent="0.3">
      <c r="A10" s="1">
        <v>101263110008</v>
      </c>
      <c r="B10" t="s">
        <v>24</v>
      </c>
      <c r="C10">
        <v>101</v>
      </c>
      <c r="D10" t="str">
        <f>VLOOKUP(MADRASAH[[#This Row],[Kode Jenis Lembaga Pendidikan]],lembaga[],2,0)</f>
        <v xml:space="preserve">RAUDHATUL ATHFAL (RA) </v>
      </c>
      <c r="E10" s="7">
        <v>2</v>
      </c>
      <c r="F10" s="7" t="str">
        <f>VLOOKUP(MADRASAH[[#This Row],[Kode Status Pendidikan]],status[],2,0)</f>
        <v>SWASTA</v>
      </c>
      <c r="G10" s="7" t="str">
        <f>VLOOKUP(MADRASAH[[#This Row],[Desa/Kelurahan]],kdwil[],2,0)</f>
        <v>63.11.02.2001</v>
      </c>
      <c r="H10" t="s">
        <v>25</v>
      </c>
      <c r="I10" s="7" t="str">
        <f>VLOOKUP(MADRASAH[[#This Row],[Desa/Kelurahan]],kdwil[],4,0)</f>
        <v>63.11.02</v>
      </c>
      <c r="J10" t="s">
        <v>26</v>
      </c>
      <c r="K10" s="7" t="str">
        <f>VLOOKUP(MADRASAH[[#This Row],[Desa/Kelurahan]],kdwil[],6,0)</f>
        <v>63.11</v>
      </c>
      <c r="L10" t="s">
        <v>8</v>
      </c>
    </row>
    <row r="11" spans="1:12" x14ac:dyDescent="0.3">
      <c r="A11" s="1">
        <v>101263110009</v>
      </c>
      <c r="B11" t="s">
        <v>27</v>
      </c>
      <c r="C11">
        <v>101</v>
      </c>
      <c r="D11" t="str">
        <f>VLOOKUP(MADRASAH[[#This Row],[Kode Jenis Lembaga Pendidikan]],lembaga[],2,0)</f>
        <v xml:space="preserve">RAUDHATUL ATHFAL (RA) </v>
      </c>
      <c r="E11" s="7">
        <v>2</v>
      </c>
      <c r="F11" s="7" t="str">
        <f>VLOOKUP(MADRASAH[[#This Row],[Kode Status Pendidikan]],status[],2,0)</f>
        <v>SWASTA</v>
      </c>
      <c r="G11" s="7" t="str">
        <f>VLOOKUP(MADRASAH[[#This Row],[Desa/Kelurahan]],kdwil[],2,0)</f>
        <v>63.11.07.2007</v>
      </c>
      <c r="H11" t="s">
        <v>28</v>
      </c>
      <c r="I11" s="7" t="str">
        <f>VLOOKUP(MADRASAH[[#This Row],[Desa/Kelurahan]],kdwil[],4,0)</f>
        <v>63.11.07</v>
      </c>
      <c r="J11" t="s">
        <v>29</v>
      </c>
      <c r="K11" s="7" t="str">
        <f>VLOOKUP(MADRASAH[[#This Row],[Desa/Kelurahan]],kdwil[],6,0)</f>
        <v>63.11</v>
      </c>
      <c r="L11" t="s">
        <v>8</v>
      </c>
    </row>
    <row r="12" spans="1:12" x14ac:dyDescent="0.3">
      <c r="A12" s="1">
        <v>111163110001</v>
      </c>
      <c r="B12" t="s">
        <v>30</v>
      </c>
      <c r="C12">
        <v>111</v>
      </c>
      <c r="D12" t="str">
        <f>VLOOKUP(MADRASAH[[#This Row],[Kode Jenis Lembaga Pendidikan]],lembaga[],2,0)</f>
        <v xml:space="preserve">MADRASAH IBTIDAIYAH (MI) </v>
      </c>
      <c r="E12" s="7">
        <v>1</v>
      </c>
      <c r="F12" s="7" t="str">
        <f>VLOOKUP(MADRASAH[[#This Row],[Kode Status Pendidikan]],status[],2,0)</f>
        <v>NEGERI</v>
      </c>
      <c r="G12" s="7" t="str">
        <f>VLOOKUP(MADRASAH[[#This Row],[Desa/Kelurahan]],kdwil[],2,0)</f>
        <v>63.11.06.2009</v>
      </c>
      <c r="H12" t="s">
        <v>31</v>
      </c>
      <c r="I12" s="7" t="str">
        <f>VLOOKUP(MADRASAH[[#This Row],[Desa/Kelurahan]],kdwil[],4,0)</f>
        <v>63.11.06</v>
      </c>
      <c r="J12" t="s">
        <v>19</v>
      </c>
      <c r="K12" s="7" t="str">
        <f>VLOOKUP(MADRASAH[[#This Row],[Desa/Kelurahan]],kdwil[],6,0)</f>
        <v>63.11</v>
      </c>
      <c r="L12" t="s">
        <v>8</v>
      </c>
    </row>
    <row r="13" spans="1:12" x14ac:dyDescent="0.3">
      <c r="A13" s="1">
        <v>111163110002</v>
      </c>
      <c r="B13" t="s">
        <v>32</v>
      </c>
      <c r="C13">
        <v>111</v>
      </c>
      <c r="D13" t="str">
        <f>VLOOKUP(MADRASAH[[#This Row],[Kode Jenis Lembaga Pendidikan]],lembaga[],2,0)</f>
        <v xml:space="preserve">MADRASAH IBTIDAIYAH (MI) </v>
      </c>
      <c r="E13" s="7">
        <v>1</v>
      </c>
      <c r="F13" s="7" t="str">
        <f>VLOOKUP(MADRASAH[[#This Row],[Kode Status Pendidikan]],status[],2,0)</f>
        <v>NEGERI</v>
      </c>
      <c r="G13" s="7" t="str">
        <f>VLOOKUP(MADRASAH[[#This Row],[Desa/Kelurahan]],kdwil[],2,0)</f>
        <v>63.11.05.2025</v>
      </c>
      <c r="H13" t="s">
        <v>6</v>
      </c>
      <c r="I13" s="7" t="str">
        <f>VLOOKUP(MADRASAH[[#This Row],[Desa/Kelurahan]],kdwil[],4,0)</f>
        <v>63.11.05</v>
      </c>
      <c r="J13" t="s">
        <v>7</v>
      </c>
      <c r="K13" s="7" t="str">
        <f>VLOOKUP(MADRASAH[[#This Row],[Desa/Kelurahan]],kdwil[],6,0)</f>
        <v>63.11</v>
      </c>
      <c r="L13" t="s">
        <v>8</v>
      </c>
    </row>
    <row r="14" spans="1:12" x14ac:dyDescent="0.3">
      <c r="A14" s="1">
        <v>111163110003</v>
      </c>
      <c r="B14" t="s">
        <v>33</v>
      </c>
      <c r="C14">
        <v>111</v>
      </c>
      <c r="D14" t="str">
        <f>VLOOKUP(MADRASAH[[#This Row],[Kode Jenis Lembaga Pendidikan]],lembaga[],2,0)</f>
        <v xml:space="preserve">MADRASAH IBTIDAIYAH (MI) </v>
      </c>
      <c r="E14" s="7">
        <v>1</v>
      </c>
      <c r="F14" s="7" t="str">
        <f>VLOOKUP(MADRASAH[[#This Row],[Kode Status Pendidikan]],status[],2,0)</f>
        <v>NEGERI</v>
      </c>
      <c r="G14" s="7" t="str">
        <f>VLOOKUP(MADRASAH[[#This Row],[Desa/Kelurahan]],kdwil[],2,0)</f>
        <v>63.11.04.2017</v>
      </c>
      <c r="H14" t="s">
        <v>34</v>
      </c>
      <c r="I14" s="7" t="str">
        <f>VLOOKUP(MADRASAH[[#This Row],[Desa/Kelurahan]],kdwil[],4,0)</f>
        <v>63.11.04</v>
      </c>
      <c r="J14" t="s">
        <v>11</v>
      </c>
      <c r="K14" s="7" t="str">
        <f>VLOOKUP(MADRASAH[[#This Row],[Desa/Kelurahan]],kdwil[],6,0)</f>
        <v>63.11</v>
      </c>
      <c r="L14" t="s">
        <v>8</v>
      </c>
    </row>
    <row r="15" spans="1:12" x14ac:dyDescent="0.3">
      <c r="A15" s="1">
        <v>111163110004</v>
      </c>
      <c r="B15" t="s">
        <v>35</v>
      </c>
      <c r="C15">
        <v>111</v>
      </c>
      <c r="D15" t="str">
        <f>VLOOKUP(MADRASAH[[#This Row],[Kode Jenis Lembaga Pendidikan]],lembaga[],2,0)</f>
        <v xml:space="preserve">MADRASAH IBTIDAIYAH (MI) </v>
      </c>
      <c r="E15" s="7">
        <v>1</v>
      </c>
      <c r="F15" s="7" t="str">
        <f>VLOOKUP(MADRASAH[[#This Row],[Kode Status Pendidikan]],status[],2,0)</f>
        <v>NEGERI</v>
      </c>
      <c r="G15" s="7" t="str">
        <f>VLOOKUP(MADRASAH[[#This Row],[Desa/Kelurahan]],kdwil[],2,0)</f>
        <v>63.11.04.2006</v>
      </c>
      <c r="H15" t="s">
        <v>13</v>
      </c>
      <c r="I15" s="7" t="str">
        <f>VLOOKUP(MADRASAH[[#This Row],[Desa/Kelurahan]],kdwil[],4,0)</f>
        <v>63.11.04</v>
      </c>
      <c r="J15" t="s">
        <v>11</v>
      </c>
      <c r="K15" s="7" t="str">
        <f>VLOOKUP(MADRASAH[[#This Row],[Desa/Kelurahan]],kdwil[],6,0)</f>
        <v>63.11</v>
      </c>
      <c r="L15" t="s">
        <v>8</v>
      </c>
    </row>
    <row r="16" spans="1:12" x14ac:dyDescent="0.3">
      <c r="A16" s="1">
        <v>111163110005</v>
      </c>
      <c r="B16" t="s">
        <v>36</v>
      </c>
      <c r="C16">
        <v>111</v>
      </c>
      <c r="D16" t="str">
        <f>VLOOKUP(MADRASAH[[#This Row],[Kode Jenis Lembaga Pendidikan]],lembaga[],2,0)</f>
        <v xml:space="preserve">MADRASAH IBTIDAIYAH (MI) </v>
      </c>
      <c r="E16" s="7">
        <v>1</v>
      </c>
      <c r="F16" s="7" t="str">
        <f>VLOOKUP(MADRASAH[[#This Row],[Kode Status Pendidikan]],status[],2,0)</f>
        <v>NEGERI</v>
      </c>
      <c r="G16" s="7" t="str">
        <f>VLOOKUP(MADRASAH[[#This Row],[Desa/Kelurahan]],kdwil[],2,0)</f>
        <v>63.11.04.2001</v>
      </c>
      <c r="H16" t="s">
        <v>37</v>
      </c>
      <c r="I16" s="7" t="str">
        <f>VLOOKUP(MADRASAH[[#This Row],[Desa/Kelurahan]],kdwil[],4,0)</f>
        <v>63.11.04</v>
      </c>
      <c r="J16" t="s">
        <v>11</v>
      </c>
      <c r="K16" s="7" t="str">
        <f>VLOOKUP(MADRASAH[[#This Row],[Desa/Kelurahan]],kdwil[],6,0)</f>
        <v>63.11</v>
      </c>
      <c r="L16" t="s">
        <v>8</v>
      </c>
    </row>
    <row r="17" spans="1:12" x14ac:dyDescent="0.3">
      <c r="A17" s="1">
        <v>111163110006</v>
      </c>
      <c r="B17" t="s">
        <v>38</v>
      </c>
      <c r="C17">
        <v>111</v>
      </c>
      <c r="D17" t="str">
        <f>VLOOKUP(MADRASAH[[#This Row],[Kode Jenis Lembaga Pendidikan]],lembaga[],2,0)</f>
        <v xml:space="preserve">MADRASAH IBTIDAIYAH (MI) </v>
      </c>
      <c r="E17" s="7">
        <v>1</v>
      </c>
      <c r="F17" s="7" t="str">
        <f>VLOOKUP(MADRASAH[[#This Row],[Kode Status Pendidikan]],status[],2,0)</f>
        <v>NEGERI</v>
      </c>
      <c r="G17" s="7" t="str">
        <f>VLOOKUP(MADRASAH[[#This Row],[Desa/Kelurahan]],kdwil[],2,0)</f>
        <v>63.11.03.2004</v>
      </c>
      <c r="H17" t="s">
        <v>39</v>
      </c>
      <c r="I17" s="7" t="str">
        <f>VLOOKUP(MADRASAH[[#This Row],[Desa/Kelurahan]],kdwil[],4,0)</f>
        <v>63.11.03</v>
      </c>
      <c r="J17" t="s">
        <v>16</v>
      </c>
      <c r="K17" s="7" t="str">
        <f>VLOOKUP(MADRASAH[[#This Row],[Desa/Kelurahan]],kdwil[],6,0)</f>
        <v>63.11</v>
      </c>
      <c r="L17" t="s">
        <v>8</v>
      </c>
    </row>
    <row r="18" spans="1:12" x14ac:dyDescent="0.3">
      <c r="A18" s="1">
        <v>111163110007</v>
      </c>
      <c r="B18" t="s">
        <v>40</v>
      </c>
      <c r="C18">
        <v>111</v>
      </c>
      <c r="D18" t="str">
        <f>VLOOKUP(MADRASAH[[#This Row],[Kode Jenis Lembaga Pendidikan]],lembaga[],2,0)</f>
        <v xml:space="preserve">MADRASAH IBTIDAIYAH (MI) </v>
      </c>
      <c r="E18" s="7">
        <v>1</v>
      </c>
      <c r="F18" s="7" t="str">
        <f>VLOOKUP(MADRASAH[[#This Row],[Kode Status Pendidikan]],status[],2,0)</f>
        <v>NEGERI</v>
      </c>
      <c r="G18" s="7" t="str">
        <f>VLOOKUP(MADRASAH[[#This Row],[Desa/Kelurahan]],kdwil[],2,0)</f>
        <v>63.11.02.2002</v>
      </c>
      <c r="H18" t="s">
        <v>41</v>
      </c>
      <c r="I18" s="7" t="str">
        <f>VLOOKUP(MADRASAH[[#This Row],[Desa/Kelurahan]],kdwil[],4,0)</f>
        <v>63.11.02</v>
      </c>
      <c r="J18" t="s">
        <v>26</v>
      </c>
      <c r="K18" s="7" t="str">
        <f>VLOOKUP(MADRASAH[[#This Row],[Desa/Kelurahan]],kdwil[],6,0)</f>
        <v>63.11</v>
      </c>
      <c r="L18" t="s">
        <v>8</v>
      </c>
    </row>
    <row r="19" spans="1:12" x14ac:dyDescent="0.3">
      <c r="A19" s="1">
        <v>111263110001</v>
      </c>
      <c r="B19" t="s">
        <v>42</v>
      </c>
      <c r="C19">
        <v>111</v>
      </c>
      <c r="D19" t="str">
        <f>VLOOKUP(MADRASAH[[#This Row],[Kode Jenis Lembaga Pendidikan]],lembaga[],2,0)</f>
        <v xml:space="preserve">MADRASAH IBTIDAIYAH (MI) </v>
      </c>
      <c r="E19" s="7">
        <v>2</v>
      </c>
      <c r="F19" s="7" t="str">
        <f>VLOOKUP(MADRASAH[[#This Row],[Kode Status Pendidikan]],status[],2,0)</f>
        <v>SWASTA</v>
      </c>
      <c r="G19" s="7" t="str">
        <f>VLOOKUP(MADRASAH[[#This Row],[Desa/Kelurahan]],kdwil[],2,0)</f>
        <v>63.11.05.2024</v>
      </c>
      <c r="H19" t="s">
        <v>43</v>
      </c>
      <c r="I19" s="7" t="str">
        <f>VLOOKUP(MADRASAH[[#This Row],[Desa/Kelurahan]],kdwil[],4,0)</f>
        <v>63.11.05</v>
      </c>
      <c r="J19" t="s">
        <v>7</v>
      </c>
      <c r="K19" s="7" t="str">
        <f>VLOOKUP(MADRASAH[[#This Row],[Desa/Kelurahan]],kdwil[],6,0)</f>
        <v>63.11</v>
      </c>
      <c r="L19" t="s">
        <v>8</v>
      </c>
    </row>
    <row r="20" spans="1:12" x14ac:dyDescent="0.3">
      <c r="A20" s="1">
        <v>111263110002</v>
      </c>
      <c r="B20" t="s">
        <v>44</v>
      </c>
      <c r="C20">
        <v>111</v>
      </c>
      <c r="D20" t="str">
        <f>VLOOKUP(MADRASAH[[#This Row],[Kode Jenis Lembaga Pendidikan]],lembaga[],2,0)</f>
        <v xml:space="preserve">MADRASAH IBTIDAIYAH (MI) </v>
      </c>
      <c r="E20" s="7">
        <v>2</v>
      </c>
      <c r="F20" s="7" t="str">
        <f>VLOOKUP(MADRASAH[[#This Row],[Kode Status Pendidikan]],status[],2,0)</f>
        <v>SWASTA</v>
      </c>
      <c r="G20" s="7" t="str">
        <f>VLOOKUP(MADRASAH[[#This Row],[Desa/Kelurahan]],kdwil[],2,0)</f>
        <v>63.11.05.2006</v>
      </c>
      <c r="H20" t="s">
        <v>45</v>
      </c>
      <c r="I20" s="7" t="str">
        <f>VLOOKUP(MADRASAH[[#This Row],[Desa/Kelurahan]],kdwil[],4,0)</f>
        <v>63.11.05</v>
      </c>
      <c r="J20" t="s">
        <v>7</v>
      </c>
      <c r="K20" s="7" t="str">
        <f>VLOOKUP(MADRASAH[[#This Row],[Desa/Kelurahan]],kdwil[],6,0)</f>
        <v>63.11</v>
      </c>
      <c r="L20" t="s">
        <v>8</v>
      </c>
    </row>
    <row r="21" spans="1:12" x14ac:dyDescent="0.3">
      <c r="A21" s="1">
        <v>111263110003</v>
      </c>
      <c r="B21" t="s">
        <v>46</v>
      </c>
      <c r="C21">
        <v>111</v>
      </c>
      <c r="D21" t="str">
        <f>VLOOKUP(MADRASAH[[#This Row],[Kode Jenis Lembaga Pendidikan]],lembaga[],2,0)</f>
        <v xml:space="preserve">MADRASAH IBTIDAIYAH (MI) </v>
      </c>
      <c r="E21" s="7">
        <v>2</v>
      </c>
      <c r="F21" s="7" t="str">
        <f>VLOOKUP(MADRASAH[[#This Row],[Kode Status Pendidikan]],status[],2,0)</f>
        <v>SWASTA</v>
      </c>
      <c r="G21" s="7" t="str">
        <f>VLOOKUP(MADRASAH[[#This Row],[Desa/Kelurahan]],kdwil[],2,0)</f>
        <v>63.11.05.2008</v>
      </c>
      <c r="H21" t="s">
        <v>47</v>
      </c>
      <c r="I21" s="7" t="str">
        <f>VLOOKUP(MADRASAH[[#This Row],[Desa/Kelurahan]],kdwil[],4,0)</f>
        <v>63.11.05</v>
      </c>
      <c r="J21" t="s">
        <v>7</v>
      </c>
      <c r="K21" s="7" t="str">
        <f>VLOOKUP(MADRASAH[[#This Row],[Desa/Kelurahan]],kdwil[],6,0)</f>
        <v>63.11</v>
      </c>
      <c r="L21" t="s">
        <v>8</v>
      </c>
    </row>
    <row r="22" spans="1:12" x14ac:dyDescent="0.3">
      <c r="A22" s="1">
        <v>111263110004</v>
      </c>
      <c r="B22" t="s">
        <v>48</v>
      </c>
      <c r="C22">
        <v>111</v>
      </c>
      <c r="D22" t="str">
        <f>VLOOKUP(MADRASAH[[#This Row],[Kode Jenis Lembaga Pendidikan]],lembaga[],2,0)</f>
        <v xml:space="preserve">MADRASAH IBTIDAIYAH (MI) </v>
      </c>
      <c r="E22" s="7">
        <v>2</v>
      </c>
      <c r="F22" s="7" t="str">
        <f>VLOOKUP(MADRASAH[[#This Row],[Kode Status Pendidikan]],status[],2,0)</f>
        <v>SWASTA</v>
      </c>
      <c r="G22" s="7" t="str">
        <f>VLOOKUP(MADRASAH[[#This Row],[Desa/Kelurahan]],kdwil[],2,0)</f>
        <v>63.11.05.2012</v>
      </c>
      <c r="H22" t="s">
        <v>49</v>
      </c>
      <c r="I22" s="7" t="str">
        <f>VLOOKUP(MADRASAH[[#This Row],[Desa/Kelurahan]],kdwil[],4,0)</f>
        <v>63.11.05</v>
      </c>
      <c r="J22" t="s">
        <v>7</v>
      </c>
      <c r="K22" s="7" t="str">
        <f>VLOOKUP(MADRASAH[[#This Row],[Desa/Kelurahan]],kdwil[],6,0)</f>
        <v>63.11</v>
      </c>
      <c r="L22" t="s">
        <v>8</v>
      </c>
    </row>
    <row r="23" spans="1:12" x14ac:dyDescent="0.3">
      <c r="A23" s="1">
        <v>111263110006</v>
      </c>
      <c r="B23" t="s">
        <v>50</v>
      </c>
      <c r="C23">
        <v>111</v>
      </c>
      <c r="D23" t="str">
        <f>VLOOKUP(MADRASAH[[#This Row],[Kode Jenis Lembaga Pendidikan]],lembaga[],2,0)</f>
        <v xml:space="preserve">MADRASAH IBTIDAIYAH (MI) </v>
      </c>
      <c r="E23" s="7">
        <v>2</v>
      </c>
      <c r="F23" s="7" t="str">
        <f>VLOOKUP(MADRASAH[[#This Row],[Kode Status Pendidikan]],status[],2,0)</f>
        <v>SWASTA</v>
      </c>
      <c r="G23" s="7" t="str">
        <f>VLOOKUP(MADRASAH[[#This Row],[Desa/Kelurahan]],kdwil[],2,0)</f>
        <v>63.11.04.2005</v>
      </c>
      <c r="H23" t="s">
        <v>51</v>
      </c>
      <c r="I23" s="7" t="str">
        <f>VLOOKUP(MADRASAH[[#This Row],[Desa/Kelurahan]],kdwil[],4,0)</f>
        <v>63.11.04</v>
      </c>
      <c r="J23" t="s">
        <v>11</v>
      </c>
      <c r="K23" s="7" t="str">
        <f>VLOOKUP(MADRASAH[[#This Row],[Desa/Kelurahan]],kdwil[],6,0)</f>
        <v>63.11</v>
      </c>
      <c r="L23" t="s">
        <v>8</v>
      </c>
    </row>
    <row r="24" spans="1:12" x14ac:dyDescent="0.3">
      <c r="A24" s="1">
        <v>111263110007</v>
      </c>
      <c r="B24" t="s">
        <v>52</v>
      </c>
      <c r="C24">
        <v>111</v>
      </c>
      <c r="D24" t="str">
        <f>VLOOKUP(MADRASAH[[#This Row],[Kode Jenis Lembaga Pendidikan]],lembaga[],2,0)</f>
        <v xml:space="preserve">MADRASAH IBTIDAIYAH (MI) </v>
      </c>
      <c r="E24" s="7">
        <v>2</v>
      </c>
      <c r="F24" s="7" t="str">
        <f>VLOOKUP(MADRASAH[[#This Row],[Kode Status Pendidikan]],status[],2,0)</f>
        <v>SWASTA</v>
      </c>
      <c r="G24" s="7" t="str">
        <f>VLOOKUP(MADRASAH[[#This Row],[Desa/Kelurahan]],kdwil[],2,0)</f>
        <v>63.11.03.2020</v>
      </c>
      <c r="H24" t="s">
        <v>15</v>
      </c>
      <c r="I24" s="7" t="str">
        <f>VLOOKUP(MADRASAH[[#This Row],[Desa/Kelurahan]],kdwil[],4,0)</f>
        <v>63.11.03</v>
      </c>
      <c r="J24" t="s">
        <v>16</v>
      </c>
      <c r="K24" s="7" t="str">
        <f>VLOOKUP(MADRASAH[[#This Row],[Desa/Kelurahan]],kdwil[],6,0)</f>
        <v>63.11</v>
      </c>
      <c r="L24" t="s">
        <v>8</v>
      </c>
    </row>
    <row r="25" spans="1:12" x14ac:dyDescent="0.3">
      <c r="A25" s="1">
        <v>111263110008</v>
      </c>
      <c r="B25" t="s">
        <v>53</v>
      </c>
      <c r="C25">
        <v>111</v>
      </c>
      <c r="D25" t="str">
        <f>VLOOKUP(MADRASAH[[#This Row],[Kode Jenis Lembaga Pendidikan]],lembaga[],2,0)</f>
        <v xml:space="preserve">MADRASAH IBTIDAIYAH (MI) </v>
      </c>
      <c r="E25" s="7">
        <v>2</v>
      </c>
      <c r="F25" s="7" t="str">
        <f>VLOOKUP(MADRASAH[[#This Row],[Kode Status Pendidikan]],status[],2,0)</f>
        <v>SWASTA</v>
      </c>
      <c r="G25" s="7" t="str">
        <f>VLOOKUP(MADRASAH[[#This Row],[Desa/Kelurahan]],kdwil[],2,0)</f>
        <v>63.11.03.2022</v>
      </c>
      <c r="H25" t="s">
        <v>54</v>
      </c>
      <c r="I25" s="7" t="str">
        <f>VLOOKUP(MADRASAH[[#This Row],[Desa/Kelurahan]],kdwil[],4,0)</f>
        <v>63.11.03</v>
      </c>
      <c r="J25" t="s">
        <v>16</v>
      </c>
      <c r="K25" s="7" t="str">
        <f>VLOOKUP(MADRASAH[[#This Row],[Desa/Kelurahan]],kdwil[],6,0)</f>
        <v>63.11</v>
      </c>
      <c r="L25" t="s">
        <v>8</v>
      </c>
    </row>
    <row r="26" spans="1:12" x14ac:dyDescent="0.3">
      <c r="A26" s="1">
        <v>111263110009</v>
      </c>
      <c r="B26" t="s">
        <v>55</v>
      </c>
      <c r="C26">
        <v>111</v>
      </c>
      <c r="D26" t="str">
        <f>VLOOKUP(MADRASAH[[#This Row],[Kode Jenis Lembaga Pendidikan]],lembaga[],2,0)</f>
        <v xml:space="preserve">MADRASAH IBTIDAIYAH (MI) </v>
      </c>
      <c r="E26" s="7">
        <v>2</v>
      </c>
      <c r="F26" s="7" t="str">
        <f>VLOOKUP(MADRASAH[[#This Row],[Kode Status Pendidikan]],status[],2,0)</f>
        <v>SWASTA</v>
      </c>
      <c r="G26" s="7" t="str">
        <f>VLOOKUP(MADRASAH[[#This Row],[Desa/Kelurahan]],kdwil[],2,0)</f>
        <v>63.11.03.2008</v>
      </c>
      <c r="H26" t="s">
        <v>56</v>
      </c>
      <c r="I26" s="7" t="str">
        <f>VLOOKUP(MADRASAH[[#This Row],[Desa/Kelurahan]],kdwil[],4,0)</f>
        <v>63.11.03</v>
      </c>
      <c r="J26" t="s">
        <v>16</v>
      </c>
      <c r="K26" s="7" t="str">
        <f>VLOOKUP(MADRASAH[[#This Row],[Desa/Kelurahan]],kdwil[],6,0)</f>
        <v>63.11</v>
      </c>
      <c r="L26" t="s">
        <v>8</v>
      </c>
    </row>
    <row r="27" spans="1:12" x14ac:dyDescent="0.3">
      <c r="A27" s="1">
        <v>111263110010</v>
      </c>
      <c r="B27" t="s">
        <v>57</v>
      </c>
      <c r="C27">
        <v>111</v>
      </c>
      <c r="D27" t="str">
        <f>VLOOKUP(MADRASAH[[#This Row],[Kode Jenis Lembaga Pendidikan]],lembaga[],2,0)</f>
        <v xml:space="preserve">MADRASAH IBTIDAIYAH (MI) </v>
      </c>
      <c r="E27" s="7">
        <v>2</v>
      </c>
      <c r="F27" s="7" t="str">
        <f>VLOOKUP(MADRASAH[[#This Row],[Kode Status Pendidikan]],status[],2,0)</f>
        <v>SWASTA</v>
      </c>
      <c r="G27" s="7" t="str">
        <f>VLOOKUP(MADRASAH[[#This Row],[Desa/Kelurahan]],kdwil[],2,0)</f>
        <v>63.11.03.2032</v>
      </c>
      <c r="H27" t="s">
        <v>58</v>
      </c>
      <c r="I27" s="7" t="str">
        <f>VLOOKUP(MADRASAH[[#This Row],[Desa/Kelurahan]],kdwil[],4,0)</f>
        <v>63.11.03</v>
      </c>
      <c r="J27" t="s">
        <v>16</v>
      </c>
      <c r="K27" s="7" t="str">
        <f>VLOOKUP(MADRASAH[[#This Row],[Desa/Kelurahan]],kdwil[],6,0)</f>
        <v>63.11</v>
      </c>
      <c r="L27" t="s">
        <v>8</v>
      </c>
    </row>
    <row r="28" spans="1:12" x14ac:dyDescent="0.3">
      <c r="A28" s="1">
        <v>111263110011</v>
      </c>
      <c r="B28" t="s">
        <v>59</v>
      </c>
      <c r="C28">
        <v>111</v>
      </c>
      <c r="D28" t="str">
        <f>VLOOKUP(MADRASAH[[#This Row],[Kode Jenis Lembaga Pendidikan]],lembaga[],2,0)</f>
        <v xml:space="preserve">MADRASAH IBTIDAIYAH (MI) </v>
      </c>
      <c r="E28" s="7">
        <v>2</v>
      </c>
      <c r="F28" s="7" t="str">
        <f>VLOOKUP(MADRASAH[[#This Row],[Kode Status Pendidikan]],status[],2,0)</f>
        <v>SWASTA</v>
      </c>
      <c r="G28" s="7" t="str">
        <f>VLOOKUP(MADRASAH[[#This Row],[Desa/Kelurahan]],kdwil[],2,0)</f>
        <v>63.11.06.2022</v>
      </c>
      <c r="H28" t="s">
        <v>60</v>
      </c>
      <c r="I28" s="7" t="str">
        <f>VLOOKUP(MADRASAH[[#This Row],[Desa/Kelurahan]],kdwil[],4,0)</f>
        <v>63.11.06</v>
      </c>
      <c r="J28" t="s">
        <v>19</v>
      </c>
      <c r="K28" s="7" t="str">
        <f>VLOOKUP(MADRASAH[[#This Row],[Desa/Kelurahan]],kdwil[],6,0)</f>
        <v>63.11</v>
      </c>
      <c r="L28" t="s">
        <v>8</v>
      </c>
    </row>
    <row r="29" spans="1:12" x14ac:dyDescent="0.3">
      <c r="A29" s="1">
        <v>111263110012</v>
      </c>
      <c r="B29" t="s">
        <v>61</v>
      </c>
      <c r="C29">
        <v>111</v>
      </c>
      <c r="D29" t="str">
        <f>VLOOKUP(MADRASAH[[#This Row],[Kode Jenis Lembaga Pendidikan]],lembaga[],2,0)</f>
        <v xml:space="preserve">MADRASAH IBTIDAIYAH (MI) </v>
      </c>
      <c r="E29" s="7">
        <v>2</v>
      </c>
      <c r="F29" s="7" t="str">
        <f>VLOOKUP(MADRASAH[[#This Row],[Kode Status Pendidikan]],status[],2,0)</f>
        <v>SWASTA</v>
      </c>
      <c r="G29" s="7" t="str">
        <f>VLOOKUP(MADRASAH[[#This Row],[Desa/Kelurahan]],kdwil[],2,0)</f>
        <v>63.11.06.2024</v>
      </c>
      <c r="H29" t="s">
        <v>62</v>
      </c>
      <c r="I29" s="7" t="str">
        <f>VLOOKUP(MADRASAH[[#This Row],[Desa/Kelurahan]],kdwil[],4,0)</f>
        <v>63.11.06</v>
      </c>
      <c r="J29" t="s">
        <v>19</v>
      </c>
      <c r="K29" s="7" t="str">
        <f>VLOOKUP(MADRASAH[[#This Row],[Desa/Kelurahan]],kdwil[],6,0)</f>
        <v>63.11</v>
      </c>
      <c r="L29" t="s">
        <v>8</v>
      </c>
    </row>
    <row r="30" spans="1:12" x14ac:dyDescent="0.3">
      <c r="A30" s="1">
        <v>111263110015</v>
      </c>
      <c r="B30" t="s">
        <v>63</v>
      </c>
      <c r="C30">
        <v>111</v>
      </c>
      <c r="D30" t="str">
        <f>VLOOKUP(MADRASAH[[#This Row],[Kode Jenis Lembaga Pendidikan]],lembaga[],2,0)</f>
        <v xml:space="preserve">MADRASAH IBTIDAIYAH (MI) </v>
      </c>
      <c r="E30" s="7">
        <v>2</v>
      </c>
      <c r="F30" s="7" t="str">
        <f>VLOOKUP(MADRASAH[[#This Row],[Kode Status Pendidikan]],status[],2,0)</f>
        <v>SWASTA</v>
      </c>
      <c r="G30" s="7" t="str">
        <f>VLOOKUP(MADRASAH[[#This Row],[Desa/Kelurahan]],kdwil[],2,0)</f>
        <v>63.11.07.2004</v>
      </c>
      <c r="H30" t="s">
        <v>64</v>
      </c>
      <c r="I30" s="7" t="str">
        <f>VLOOKUP(MADRASAH[[#This Row],[Desa/Kelurahan]],kdwil[],4,0)</f>
        <v>63.11.07</v>
      </c>
      <c r="J30" t="s">
        <v>29</v>
      </c>
      <c r="K30" s="7" t="str">
        <f>VLOOKUP(MADRASAH[[#This Row],[Desa/Kelurahan]],kdwil[],6,0)</f>
        <v>63.11</v>
      </c>
      <c r="L30" t="s">
        <v>8</v>
      </c>
    </row>
    <row r="31" spans="1:12" x14ac:dyDescent="0.3">
      <c r="A31" s="1">
        <v>111263110016</v>
      </c>
      <c r="B31" t="s">
        <v>65</v>
      </c>
      <c r="C31">
        <v>111</v>
      </c>
      <c r="D31" t="str">
        <f>VLOOKUP(MADRASAH[[#This Row],[Kode Jenis Lembaga Pendidikan]],lembaga[],2,0)</f>
        <v xml:space="preserve">MADRASAH IBTIDAIYAH (MI) </v>
      </c>
      <c r="E31" s="7">
        <v>2</v>
      </c>
      <c r="F31" s="7" t="str">
        <f>VLOOKUP(MADRASAH[[#This Row],[Kode Status Pendidikan]],status[],2,0)</f>
        <v>SWASTA</v>
      </c>
      <c r="G31" s="7" t="str">
        <f>VLOOKUP(MADRASAH[[#This Row],[Desa/Kelurahan]],kdwil[],2,0)</f>
        <v>63.11.06.2015</v>
      </c>
      <c r="H31" t="s">
        <v>23</v>
      </c>
      <c r="I31" s="7" t="str">
        <f>VLOOKUP(MADRASAH[[#This Row],[Desa/Kelurahan]],kdwil[],4,0)</f>
        <v>63.11.06</v>
      </c>
      <c r="J31" t="s">
        <v>19</v>
      </c>
      <c r="K31" s="7" t="str">
        <f>VLOOKUP(MADRASAH[[#This Row],[Desa/Kelurahan]],kdwil[],6,0)</f>
        <v>63.11</v>
      </c>
      <c r="L31" t="s">
        <v>8</v>
      </c>
    </row>
    <row r="32" spans="1:12" x14ac:dyDescent="0.3">
      <c r="A32" s="1">
        <v>111263110019</v>
      </c>
      <c r="B32" t="s">
        <v>66</v>
      </c>
      <c r="C32">
        <v>111</v>
      </c>
      <c r="D32" t="str">
        <f>VLOOKUP(MADRASAH[[#This Row],[Kode Jenis Lembaga Pendidikan]],lembaga[],2,0)</f>
        <v xml:space="preserve">MADRASAH IBTIDAIYAH (MI) </v>
      </c>
      <c r="E32" s="7">
        <v>2</v>
      </c>
      <c r="F32" s="7" t="str">
        <f>VLOOKUP(MADRASAH[[#This Row],[Kode Status Pendidikan]],status[],2,0)</f>
        <v>SWASTA</v>
      </c>
      <c r="G32" s="7" t="str">
        <f>VLOOKUP(MADRASAH[[#This Row],[Desa/Kelurahan]],kdwil[],2,0)</f>
        <v>63.11.01.2002</v>
      </c>
      <c r="H32" t="s">
        <v>67</v>
      </c>
      <c r="I32" s="7" t="str">
        <f>VLOOKUP(MADRASAH[[#This Row],[Desa/Kelurahan]],kdwil[],4,0)</f>
        <v>63.11.01</v>
      </c>
      <c r="J32" t="s">
        <v>68</v>
      </c>
      <c r="K32" s="7" t="str">
        <f>VLOOKUP(MADRASAH[[#This Row],[Desa/Kelurahan]],kdwil[],6,0)</f>
        <v>63.11</v>
      </c>
      <c r="L32" t="s">
        <v>8</v>
      </c>
    </row>
    <row r="33" spans="1:12" x14ac:dyDescent="0.3">
      <c r="A33" s="1">
        <v>111263110022</v>
      </c>
      <c r="B33" t="s">
        <v>69</v>
      </c>
      <c r="C33">
        <v>111</v>
      </c>
      <c r="D33" t="str">
        <f>VLOOKUP(MADRASAH[[#This Row],[Kode Jenis Lembaga Pendidikan]],lembaga[],2,0)</f>
        <v xml:space="preserve">MADRASAH IBTIDAIYAH (MI) </v>
      </c>
      <c r="E33" s="7">
        <v>2</v>
      </c>
      <c r="F33" s="7" t="str">
        <f>VLOOKUP(MADRASAH[[#This Row],[Kode Status Pendidikan]],status[],2,0)</f>
        <v>SWASTA</v>
      </c>
      <c r="G33" s="7" t="str">
        <f>VLOOKUP(MADRASAH[[#This Row],[Desa/Kelurahan]],kdwil[],2,0)</f>
        <v>63.11.01.2017</v>
      </c>
      <c r="H33" t="s">
        <v>70</v>
      </c>
      <c r="I33" s="7" t="str">
        <f>VLOOKUP(MADRASAH[[#This Row],[Desa/Kelurahan]],kdwil[],4,0)</f>
        <v>63.11.01</v>
      </c>
      <c r="J33" t="s">
        <v>68</v>
      </c>
      <c r="K33" s="7" t="str">
        <f>VLOOKUP(MADRASAH[[#This Row],[Desa/Kelurahan]],kdwil[],6,0)</f>
        <v>63.11</v>
      </c>
      <c r="L33" t="s">
        <v>8</v>
      </c>
    </row>
    <row r="34" spans="1:12" x14ac:dyDescent="0.3">
      <c r="A34" s="1">
        <v>111263110023</v>
      </c>
      <c r="B34" t="s">
        <v>71</v>
      </c>
      <c r="C34">
        <v>111</v>
      </c>
      <c r="D34" t="str">
        <f>VLOOKUP(MADRASAH[[#This Row],[Kode Jenis Lembaga Pendidikan]],lembaga[],2,0)</f>
        <v xml:space="preserve">MADRASAH IBTIDAIYAH (MI) </v>
      </c>
      <c r="E34" s="7">
        <v>2</v>
      </c>
      <c r="F34" s="7" t="str">
        <f>VLOOKUP(MADRASAH[[#This Row],[Kode Status Pendidikan]],status[],2,0)</f>
        <v>SWASTA</v>
      </c>
      <c r="G34" s="7" t="str">
        <f>VLOOKUP(MADRASAH[[#This Row],[Desa/Kelurahan]],kdwil[],2,0)</f>
        <v>63.11.01.2015</v>
      </c>
      <c r="H34" t="s">
        <v>72</v>
      </c>
      <c r="I34" s="7" t="str">
        <f>VLOOKUP(MADRASAH[[#This Row],[Desa/Kelurahan]],kdwil[],4,0)</f>
        <v>63.11.01</v>
      </c>
      <c r="J34" t="s">
        <v>68</v>
      </c>
      <c r="K34" s="7" t="str">
        <f>VLOOKUP(MADRASAH[[#This Row],[Desa/Kelurahan]],kdwil[],6,0)</f>
        <v>63.11</v>
      </c>
      <c r="L34" t="s">
        <v>8</v>
      </c>
    </row>
    <row r="35" spans="1:12" x14ac:dyDescent="0.3">
      <c r="A35" s="1">
        <v>111263110024</v>
      </c>
      <c r="B35" t="s">
        <v>73</v>
      </c>
      <c r="C35">
        <v>111</v>
      </c>
      <c r="D35" t="str">
        <f>VLOOKUP(MADRASAH[[#This Row],[Kode Jenis Lembaga Pendidikan]],lembaga[],2,0)</f>
        <v xml:space="preserve">MADRASAH IBTIDAIYAH (MI) </v>
      </c>
      <c r="E35" s="7">
        <v>2</v>
      </c>
      <c r="F35" s="7" t="str">
        <f>VLOOKUP(MADRASAH[[#This Row],[Kode Status Pendidikan]],status[],2,0)</f>
        <v>SWASTA</v>
      </c>
      <c r="G35" s="7" t="str">
        <f>VLOOKUP(MADRASAH[[#This Row],[Desa/Kelurahan]],kdwil[],2,0)</f>
        <v>63.11.01.2004</v>
      </c>
      <c r="H35" t="s">
        <v>74</v>
      </c>
      <c r="I35" s="7" t="str">
        <f>VLOOKUP(MADRASAH[[#This Row],[Desa/Kelurahan]],kdwil[],4,0)</f>
        <v>63.11.01</v>
      </c>
      <c r="J35" t="s">
        <v>68</v>
      </c>
      <c r="K35" s="7" t="str">
        <f>VLOOKUP(MADRASAH[[#This Row],[Desa/Kelurahan]],kdwil[],6,0)</f>
        <v>63.11</v>
      </c>
      <c r="L35" t="s">
        <v>8</v>
      </c>
    </row>
    <row r="36" spans="1:12" x14ac:dyDescent="0.3">
      <c r="A36" s="1">
        <v>111263110026</v>
      </c>
      <c r="B36" t="s">
        <v>75</v>
      </c>
      <c r="C36">
        <v>111</v>
      </c>
      <c r="D36" t="str">
        <f>VLOOKUP(MADRASAH[[#This Row],[Kode Jenis Lembaga Pendidikan]],lembaga[],2,0)</f>
        <v xml:space="preserve">MADRASAH IBTIDAIYAH (MI) </v>
      </c>
      <c r="E36" s="7">
        <v>2</v>
      </c>
      <c r="F36" s="7" t="str">
        <f>VLOOKUP(MADRASAH[[#This Row],[Kode Status Pendidikan]],status[],2,0)</f>
        <v>SWASTA</v>
      </c>
      <c r="G36" s="7" t="str">
        <f>VLOOKUP(MADRASAH[[#This Row],[Desa/Kelurahan]],kdwil[],2,0)</f>
        <v>63.11.01.2006</v>
      </c>
      <c r="H36" t="s">
        <v>76</v>
      </c>
      <c r="I36" s="7" t="str">
        <f>VLOOKUP(MADRASAH[[#This Row],[Desa/Kelurahan]],kdwil[],4,0)</f>
        <v>63.11.01</v>
      </c>
      <c r="J36" t="s">
        <v>68</v>
      </c>
      <c r="K36" s="7" t="str">
        <f>VLOOKUP(MADRASAH[[#This Row],[Desa/Kelurahan]],kdwil[],6,0)</f>
        <v>63.11</v>
      </c>
      <c r="L36" t="s">
        <v>8</v>
      </c>
    </row>
    <row r="37" spans="1:12" x14ac:dyDescent="0.3">
      <c r="A37" s="1">
        <v>111263110027</v>
      </c>
      <c r="B37" t="s">
        <v>77</v>
      </c>
      <c r="C37">
        <v>111</v>
      </c>
      <c r="D37" t="str">
        <f>VLOOKUP(MADRASAH[[#This Row],[Kode Jenis Lembaga Pendidikan]],lembaga[],2,0)</f>
        <v xml:space="preserve">MADRASAH IBTIDAIYAH (MI) </v>
      </c>
      <c r="E37" s="7">
        <v>2</v>
      </c>
      <c r="F37" s="7" t="str">
        <f>VLOOKUP(MADRASAH[[#This Row],[Kode Status Pendidikan]],status[],2,0)</f>
        <v>SWASTA</v>
      </c>
      <c r="G37" s="7" t="str">
        <f>VLOOKUP(MADRASAH[[#This Row],[Desa/Kelurahan]],kdwil[],2,0)</f>
        <v>63.11.01.2005</v>
      </c>
      <c r="H37" t="s">
        <v>78</v>
      </c>
      <c r="I37" s="7" t="str">
        <f>VLOOKUP(MADRASAH[[#This Row],[Desa/Kelurahan]],kdwil[],4,0)</f>
        <v>63.11.01</v>
      </c>
      <c r="J37" t="s">
        <v>68</v>
      </c>
      <c r="K37" s="7" t="str">
        <f>VLOOKUP(MADRASAH[[#This Row],[Desa/Kelurahan]],kdwil[],6,0)</f>
        <v>63.11</v>
      </c>
      <c r="L37" t="s">
        <v>8</v>
      </c>
    </row>
    <row r="38" spans="1:12" x14ac:dyDescent="0.3">
      <c r="A38" s="1">
        <v>111263110028</v>
      </c>
      <c r="B38" t="s">
        <v>79</v>
      </c>
      <c r="C38">
        <v>111</v>
      </c>
      <c r="D38" t="str">
        <f>VLOOKUP(MADRASAH[[#This Row],[Kode Jenis Lembaga Pendidikan]],lembaga[],2,0)</f>
        <v xml:space="preserve">MADRASAH IBTIDAIYAH (MI) </v>
      </c>
      <c r="E38" s="7">
        <v>2</v>
      </c>
      <c r="F38" s="7" t="str">
        <f>VLOOKUP(MADRASAH[[#This Row],[Kode Status Pendidikan]],status[],2,0)</f>
        <v>SWASTA</v>
      </c>
      <c r="G38" s="7" t="str">
        <f>VLOOKUP(MADRASAH[[#This Row],[Desa/Kelurahan]],kdwil[],2,0)</f>
        <v>63.11.01.2007</v>
      </c>
      <c r="H38" t="s">
        <v>80</v>
      </c>
      <c r="I38" s="7" t="str">
        <f>VLOOKUP(MADRASAH[[#This Row],[Desa/Kelurahan]],kdwil[],4,0)</f>
        <v>63.11.01</v>
      </c>
      <c r="J38" t="s">
        <v>68</v>
      </c>
      <c r="K38" s="7" t="str">
        <f>VLOOKUP(MADRASAH[[#This Row],[Desa/Kelurahan]],kdwil[],6,0)</f>
        <v>63.11</v>
      </c>
      <c r="L38" t="s">
        <v>8</v>
      </c>
    </row>
    <row r="39" spans="1:12" x14ac:dyDescent="0.3">
      <c r="A39" s="1">
        <v>111263110029</v>
      </c>
      <c r="B39" t="s">
        <v>81</v>
      </c>
      <c r="C39">
        <v>111</v>
      </c>
      <c r="D39" t="str">
        <f>VLOOKUP(MADRASAH[[#This Row],[Kode Jenis Lembaga Pendidikan]],lembaga[],2,0)</f>
        <v xml:space="preserve">MADRASAH IBTIDAIYAH (MI) </v>
      </c>
      <c r="E39" s="7">
        <v>2</v>
      </c>
      <c r="F39" s="7" t="str">
        <f>VLOOKUP(MADRASAH[[#This Row],[Kode Status Pendidikan]],status[],2,0)</f>
        <v>SWASTA</v>
      </c>
      <c r="G39" s="7" t="str">
        <f>VLOOKUP(MADRASAH[[#This Row],[Desa/Kelurahan]],kdwil[],2,0)</f>
        <v>63.11.01.2016</v>
      </c>
      <c r="H39" t="s">
        <v>82</v>
      </c>
      <c r="I39" s="7" t="str">
        <f>VLOOKUP(MADRASAH[[#This Row],[Desa/Kelurahan]],kdwil[],4,0)</f>
        <v>63.11.01</v>
      </c>
      <c r="J39" t="s">
        <v>68</v>
      </c>
      <c r="K39" s="7" t="str">
        <f>VLOOKUP(MADRASAH[[#This Row],[Desa/Kelurahan]],kdwil[],6,0)</f>
        <v>63.11</v>
      </c>
      <c r="L39" t="s">
        <v>8</v>
      </c>
    </row>
    <row r="40" spans="1:12" x14ac:dyDescent="0.3">
      <c r="A40" s="1">
        <v>111263110030</v>
      </c>
      <c r="B40" t="s">
        <v>83</v>
      </c>
      <c r="C40">
        <v>111</v>
      </c>
      <c r="D40" t="str">
        <f>VLOOKUP(MADRASAH[[#This Row],[Kode Jenis Lembaga Pendidikan]],lembaga[],2,0)</f>
        <v xml:space="preserve">MADRASAH IBTIDAIYAH (MI) </v>
      </c>
      <c r="E40" s="7">
        <v>2</v>
      </c>
      <c r="F40" s="7" t="str">
        <f>VLOOKUP(MADRASAH[[#This Row],[Kode Status Pendidikan]],status[],2,0)</f>
        <v>SWASTA</v>
      </c>
      <c r="G40" s="7" t="str">
        <f>VLOOKUP(MADRASAH[[#This Row],[Desa/Kelurahan]],kdwil[],2,0)</f>
        <v>63.11.01.2001</v>
      </c>
      <c r="H40" t="s">
        <v>84</v>
      </c>
      <c r="I40" s="7" t="str">
        <f>VLOOKUP(MADRASAH[[#This Row],[Desa/Kelurahan]],kdwil[],4,0)</f>
        <v>63.11.01</v>
      </c>
      <c r="J40" t="s">
        <v>68</v>
      </c>
      <c r="K40" s="7" t="str">
        <f>VLOOKUP(MADRASAH[[#This Row],[Desa/Kelurahan]],kdwil[],6,0)</f>
        <v>63.11</v>
      </c>
      <c r="L40" t="s">
        <v>8</v>
      </c>
    </row>
    <row r="41" spans="1:12" x14ac:dyDescent="0.3">
      <c r="A41" s="1">
        <v>111263110031</v>
      </c>
      <c r="B41" t="s">
        <v>85</v>
      </c>
      <c r="C41">
        <v>111</v>
      </c>
      <c r="D41" t="str">
        <f>VLOOKUP(MADRASAH[[#This Row],[Kode Jenis Lembaga Pendidikan]],lembaga[],2,0)</f>
        <v xml:space="preserve">MADRASAH IBTIDAIYAH (MI) </v>
      </c>
      <c r="E41" s="7">
        <v>2</v>
      </c>
      <c r="F41" s="7" t="str">
        <f>VLOOKUP(MADRASAH[[#This Row],[Kode Status Pendidikan]],status[],2,0)</f>
        <v>SWASTA</v>
      </c>
      <c r="G41" s="7" t="str">
        <f>VLOOKUP(MADRASAH[[#This Row],[Desa/Kelurahan]],kdwil[],2,0)</f>
        <v>63.11.02.2013</v>
      </c>
      <c r="H41" t="s">
        <v>86</v>
      </c>
      <c r="I41" s="7" t="str">
        <f>VLOOKUP(MADRASAH[[#This Row],[Desa/Kelurahan]],kdwil[],4,0)</f>
        <v>63.11.02</v>
      </c>
      <c r="J41" t="s">
        <v>26</v>
      </c>
      <c r="K41" s="7" t="str">
        <f>VLOOKUP(MADRASAH[[#This Row],[Desa/Kelurahan]],kdwil[],6,0)</f>
        <v>63.11</v>
      </c>
      <c r="L41" t="s">
        <v>8</v>
      </c>
    </row>
    <row r="42" spans="1:12" x14ac:dyDescent="0.3">
      <c r="A42" s="1">
        <v>111263110033</v>
      </c>
      <c r="B42" t="s">
        <v>87</v>
      </c>
      <c r="C42">
        <v>111</v>
      </c>
      <c r="D42" t="str">
        <f>VLOOKUP(MADRASAH[[#This Row],[Kode Jenis Lembaga Pendidikan]],lembaga[],2,0)</f>
        <v xml:space="preserve">MADRASAH IBTIDAIYAH (MI) </v>
      </c>
      <c r="E42" s="7">
        <v>2</v>
      </c>
      <c r="F42" s="7" t="str">
        <f>VLOOKUP(MADRASAH[[#This Row],[Kode Status Pendidikan]],status[],2,0)</f>
        <v>SWASTA</v>
      </c>
      <c r="G42" s="7" t="str">
        <f>VLOOKUP(MADRASAH[[#This Row],[Desa/Kelurahan]],kdwil[],2,0)</f>
        <v>63.11.02.2025</v>
      </c>
      <c r="H42" t="s">
        <v>88</v>
      </c>
      <c r="I42" s="7" t="str">
        <f>VLOOKUP(MADRASAH[[#This Row],[Desa/Kelurahan]],kdwil[],4,0)</f>
        <v>63.11.02</v>
      </c>
      <c r="J42" t="s">
        <v>26</v>
      </c>
      <c r="K42" s="7" t="str">
        <f>VLOOKUP(MADRASAH[[#This Row],[Desa/Kelurahan]],kdwil[],6,0)</f>
        <v>63.11</v>
      </c>
      <c r="L42" t="s">
        <v>8</v>
      </c>
    </row>
    <row r="43" spans="1:12" x14ac:dyDescent="0.3">
      <c r="A43" s="1">
        <v>111263110034</v>
      </c>
      <c r="B43" t="s">
        <v>89</v>
      </c>
      <c r="C43">
        <v>111</v>
      </c>
      <c r="D43" t="str">
        <f>VLOOKUP(MADRASAH[[#This Row],[Kode Jenis Lembaga Pendidikan]],lembaga[],2,0)</f>
        <v xml:space="preserve">MADRASAH IBTIDAIYAH (MI) </v>
      </c>
      <c r="E43" s="7">
        <v>2</v>
      </c>
      <c r="F43" s="7" t="str">
        <f>VLOOKUP(MADRASAH[[#This Row],[Kode Status Pendidikan]],status[],2,0)</f>
        <v>SWASTA</v>
      </c>
      <c r="G43" s="7" t="str">
        <f>VLOOKUP(MADRASAH[[#This Row],[Desa/Kelurahan]],kdwil[],2,0)</f>
        <v>63.11.02.2001</v>
      </c>
      <c r="H43" t="s">
        <v>25</v>
      </c>
      <c r="I43" s="7" t="str">
        <f>VLOOKUP(MADRASAH[[#This Row],[Desa/Kelurahan]],kdwil[],4,0)</f>
        <v>63.11.02</v>
      </c>
      <c r="J43" t="s">
        <v>26</v>
      </c>
      <c r="K43" s="7" t="str">
        <f>VLOOKUP(MADRASAH[[#This Row],[Desa/Kelurahan]],kdwil[],6,0)</f>
        <v>63.11</v>
      </c>
      <c r="L43" t="s">
        <v>8</v>
      </c>
    </row>
    <row r="44" spans="1:12" x14ac:dyDescent="0.3">
      <c r="A44" s="1">
        <v>111263110037</v>
      </c>
      <c r="B44" t="s">
        <v>90</v>
      </c>
      <c r="C44">
        <v>111</v>
      </c>
      <c r="D44" t="str">
        <f>VLOOKUP(MADRASAH[[#This Row],[Kode Jenis Lembaga Pendidikan]],lembaga[],2,0)</f>
        <v xml:space="preserve">MADRASAH IBTIDAIYAH (MI) </v>
      </c>
      <c r="E44" s="7">
        <v>2</v>
      </c>
      <c r="F44" s="7" t="str">
        <f>VLOOKUP(MADRASAH[[#This Row],[Kode Status Pendidikan]],status[],2,0)</f>
        <v>SWASTA</v>
      </c>
      <c r="G44" s="7" t="str">
        <f>VLOOKUP(MADRASAH[[#This Row],[Desa/Kelurahan]],kdwil[],2,0)</f>
        <v>63.11.02.2010</v>
      </c>
      <c r="H44" t="s">
        <v>91</v>
      </c>
      <c r="I44" s="7" t="str">
        <f>VLOOKUP(MADRASAH[[#This Row],[Desa/Kelurahan]],kdwil[],4,0)</f>
        <v>63.11.02</v>
      </c>
      <c r="J44" t="s">
        <v>26</v>
      </c>
      <c r="K44" s="7" t="str">
        <f>VLOOKUP(MADRASAH[[#This Row],[Desa/Kelurahan]],kdwil[],6,0)</f>
        <v>63.11</v>
      </c>
      <c r="L44" t="s">
        <v>8</v>
      </c>
    </row>
    <row r="45" spans="1:12" x14ac:dyDescent="0.3">
      <c r="A45" s="1">
        <v>111263110038</v>
      </c>
      <c r="B45" t="s">
        <v>92</v>
      </c>
      <c r="C45">
        <v>111</v>
      </c>
      <c r="D45" t="str">
        <f>VLOOKUP(MADRASAH[[#This Row],[Kode Jenis Lembaga Pendidikan]],lembaga[],2,0)</f>
        <v xml:space="preserve">MADRASAH IBTIDAIYAH (MI) </v>
      </c>
      <c r="E45" s="7">
        <v>2</v>
      </c>
      <c r="F45" s="7" t="str">
        <f>VLOOKUP(MADRASAH[[#This Row],[Kode Status Pendidikan]],status[],2,0)</f>
        <v>SWASTA</v>
      </c>
      <c r="G45" s="7" t="str">
        <f>VLOOKUP(MADRASAH[[#This Row],[Desa/Kelurahan]],kdwil[],2,0)</f>
        <v>63.11.02.2003</v>
      </c>
      <c r="H45" t="s">
        <v>93</v>
      </c>
      <c r="I45" s="7" t="str">
        <f>VLOOKUP(MADRASAH[[#This Row],[Desa/Kelurahan]],kdwil[],4,0)</f>
        <v>63.11.02</v>
      </c>
      <c r="J45" t="s">
        <v>26</v>
      </c>
      <c r="K45" s="7" t="str">
        <f>VLOOKUP(MADRASAH[[#This Row],[Desa/Kelurahan]],kdwil[],6,0)</f>
        <v>63.11</v>
      </c>
      <c r="L45" t="s">
        <v>8</v>
      </c>
    </row>
    <row r="46" spans="1:12" x14ac:dyDescent="0.3">
      <c r="A46" s="1">
        <v>111263110039</v>
      </c>
      <c r="B46" t="s">
        <v>94</v>
      </c>
      <c r="C46">
        <v>111</v>
      </c>
      <c r="D46" t="str">
        <f>VLOOKUP(MADRASAH[[#This Row],[Kode Jenis Lembaga Pendidikan]],lembaga[],2,0)</f>
        <v xml:space="preserve">MADRASAH IBTIDAIYAH (MI) </v>
      </c>
      <c r="E46" s="7">
        <v>2</v>
      </c>
      <c r="F46" s="7" t="str">
        <f>VLOOKUP(MADRASAH[[#This Row],[Kode Status Pendidikan]],status[],2,0)</f>
        <v>SWASTA</v>
      </c>
      <c r="G46" s="7" t="str">
        <f>VLOOKUP(MADRASAH[[#This Row],[Desa/Kelurahan]],kdwil[],2,0)</f>
        <v>63.11.02.2005</v>
      </c>
      <c r="H46" t="s">
        <v>26</v>
      </c>
      <c r="I46" s="7" t="str">
        <f>VLOOKUP(MADRASAH[[#This Row],[Desa/Kelurahan]],kdwil[],4,0)</f>
        <v>63.11.02</v>
      </c>
      <c r="J46" t="s">
        <v>26</v>
      </c>
      <c r="K46" s="7" t="str">
        <f>VLOOKUP(MADRASAH[[#This Row],[Desa/Kelurahan]],kdwil[],6,0)</f>
        <v>63.11</v>
      </c>
      <c r="L46" t="s">
        <v>8</v>
      </c>
    </row>
    <row r="47" spans="1:12" x14ac:dyDescent="0.3">
      <c r="A47" s="1">
        <v>111263110040</v>
      </c>
      <c r="B47" t="s">
        <v>95</v>
      </c>
      <c r="C47">
        <v>111</v>
      </c>
      <c r="D47" t="str">
        <f>VLOOKUP(MADRASAH[[#This Row],[Kode Jenis Lembaga Pendidikan]],lembaga[],2,0)</f>
        <v xml:space="preserve">MADRASAH IBTIDAIYAH (MI) </v>
      </c>
      <c r="E47" s="7">
        <v>2</v>
      </c>
      <c r="F47" s="7" t="str">
        <f>VLOOKUP(MADRASAH[[#This Row],[Kode Status Pendidikan]],status[],2,0)</f>
        <v>SWASTA</v>
      </c>
      <c r="G47" s="7" t="str">
        <f>VLOOKUP(MADRASAH[[#This Row],[Desa/Kelurahan]],kdwil[],2,0)</f>
        <v>63.11.07.2007</v>
      </c>
      <c r="H47" t="s">
        <v>28</v>
      </c>
      <c r="I47" s="7" t="str">
        <f>VLOOKUP(MADRASAH[[#This Row],[Desa/Kelurahan]],kdwil[],4,0)</f>
        <v>63.11.07</v>
      </c>
      <c r="J47" t="s">
        <v>29</v>
      </c>
      <c r="K47" s="7" t="str">
        <f>VLOOKUP(MADRASAH[[#This Row],[Desa/Kelurahan]],kdwil[],6,0)</f>
        <v>63.11</v>
      </c>
      <c r="L47" t="s">
        <v>8</v>
      </c>
    </row>
    <row r="48" spans="1:12" x14ac:dyDescent="0.3">
      <c r="A48" s="1">
        <v>121163110001</v>
      </c>
      <c r="B48" t="s">
        <v>96</v>
      </c>
      <c r="C48">
        <v>121</v>
      </c>
      <c r="D48" t="str">
        <f>VLOOKUP(MADRASAH[[#This Row],[Kode Jenis Lembaga Pendidikan]],lembaga[],2,0)</f>
        <v>MADRASAH TSANAWIYAH (MTS)</v>
      </c>
      <c r="E48" s="7">
        <v>1</v>
      </c>
      <c r="F48" s="7" t="str">
        <f>VLOOKUP(MADRASAH[[#This Row],[Kode Status Pendidikan]],status[],2,0)</f>
        <v>NEGERI</v>
      </c>
      <c r="G48" s="7" t="str">
        <f>VLOOKUP(MADRASAH[[#This Row],[Desa/Kelurahan]],kdwil[],2,0)</f>
        <v>63.11.06.2009</v>
      </c>
      <c r="H48" t="s">
        <v>31</v>
      </c>
      <c r="I48" s="7" t="str">
        <f>VLOOKUP(MADRASAH[[#This Row],[Desa/Kelurahan]],kdwil[],4,0)</f>
        <v>63.11.06</v>
      </c>
      <c r="J48" t="s">
        <v>19</v>
      </c>
      <c r="K48" s="7" t="str">
        <f>VLOOKUP(MADRASAH[[#This Row],[Desa/Kelurahan]],kdwil[],6,0)</f>
        <v>63.11</v>
      </c>
      <c r="L48" t="s">
        <v>8</v>
      </c>
    </row>
    <row r="49" spans="1:12" x14ac:dyDescent="0.3">
      <c r="A49" s="1">
        <v>121163110002</v>
      </c>
      <c r="B49" t="s">
        <v>97</v>
      </c>
      <c r="C49">
        <v>121</v>
      </c>
      <c r="D49" t="str">
        <f>VLOOKUP(MADRASAH[[#This Row],[Kode Jenis Lembaga Pendidikan]],lembaga[],2,0)</f>
        <v>MADRASAH TSANAWIYAH (MTS)</v>
      </c>
      <c r="E49" s="7">
        <v>1</v>
      </c>
      <c r="F49" s="7" t="str">
        <f>VLOOKUP(MADRASAH[[#This Row],[Kode Status Pendidikan]],status[],2,0)</f>
        <v>NEGERI</v>
      </c>
      <c r="G49" s="7" t="str">
        <f>VLOOKUP(MADRASAH[[#This Row],[Desa/Kelurahan]],kdwil[],2,0)</f>
        <v>63.11.05.2025</v>
      </c>
      <c r="H49" t="s">
        <v>6</v>
      </c>
      <c r="I49" s="7" t="str">
        <f>VLOOKUP(MADRASAH[[#This Row],[Desa/Kelurahan]],kdwil[],4,0)</f>
        <v>63.11.05</v>
      </c>
      <c r="J49" t="s">
        <v>7</v>
      </c>
      <c r="K49" s="7" t="str">
        <f>VLOOKUP(MADRASAH[[#This Row],[Desa/Kelurahan]],kdwil[],6,0)</f>
        <v>63.11</v>
      </c>
      <c r="L49" t="s">
        <v>8</v>
      </c>
    </row>
    <row r="50" spans="1:12" x14ac:dyDescent="0.3">
      <c r="A50" s="1">
        <v>121163110003</v>
      </c>
      <c r="B50" t="s">
        <v>98</v>
      </c>
      <c r="C50">
        <v>121</v>
      </c>
      <c r="D50" t="str">
        <f>VLOOKUP(MADRASAH[[#This Row],[Kode Jenis Lembaga Pendidikan]],lembaga[],2,0)</f>
        <v>MADRASAH TSANAWIYAH (MTS)</v>
      </c>
      <c r="E50" s="7">
        <v>1</v>
      </c>
      <c r="F50" s="7" t="str">
        <f>VLOOKUP(MADRASAH[[#This Row],[Kode Status Pendidikan]],status[],2,0)</f>
        <v>NEGERI</v>
      </c>
      <c r="G50" s="7" t="str">
        <f>VLOOKUP(MADRASAH[[#This Row],[Desa/Kelurahan]],kdwil[],2,0)</f>
        <v>63.11.03.2020</v>
      </c>
      <c r="H50" t="s">
        <v>15</v>
      </c>
      <c r="I50" s="7" t="str">
        <f>VLOOKUP(MADRASAH[[#This Row],[Desa/Kelurahan]],kdwil[],4,0)</f>
        <v>63.11.03</v>
      </c>
      <c r="J50" t="s">
        <v>16</v>
      </c>
      <c r="K50" s="7" t="str">
        <f>VLOOKUP(MADRASAH[[#This Row],[Desa/Kelurahan]],kdwil[],6,0)</f>
        <v>63.11</v>
      </c>
      <c r="L50" t="s">
        <v>8</v>
      </c>
    </row>
    <row r="51" spans="1:12" x14ac:dyDescent="0.3">
      <c r="A51" s="1">
        <v>121163110004</v>
      </c>
      <c r="B51" t="s">
        <v>99</v>
      </c>
      <c r="C51">
        <v>121</v>
      </c>
      <c r="D51" t="str">
        <f>VLOOKUP(MADRASAH[[#This Row],[Kode Jenis Lembaga Pendidikan]],lembaga[],2,0)</f>
        <v>MADRASAH TSANAWIYAH (MTS)</v>
      </c>
      <c r="E51" s="7">
        <v>1</v>
      </c>
      <c r="F51" s="7" t="str">
        <f>VLOOKUP(MADRASAH[[#This Row],[Kode Status Pendidikan]],status[],2,0)</f>
        <v>NEGERI</v>
      </c>
      <c r="G51" s="7" t="str">
        <f>VLOOKUP(MADRASAH[[#This Row],[Desa/Kelurahan]],kdwil[],2,0)</f>
        <v>63.11.04.2010</v>
      </c>
      <c r="H51" t="s">
        <v>100</v>
      </c>
      <c r="I51" s="7" t="str">
        <f>VLOOKUP(MADRASAH[[#This Row],[Desa/Kelurahan]],kdwil[],4,0)</f>
        <v>63.11.04</v>
      </c>
      <c r="J51" t="s">
        <v>11</v>
      </c>
      <c r="K51" s="7" t="str">
        <f>VLOOKUP(MADRASAH[[#This Row],[Desa/Kelurahan]],kdwil[],6,0)</f>
        <v>63.11</v>
      </c>
      <c r="L51" t="s">
        <v>8</v>
      </c>
    </row>
    <row r="52" spans="1:12" x14ac:dyDescent="0.3">
      <c r="A52" s="1">
        <v>121163110005</v>
      </c>
      <c r="B52" t="s">
        <v>101</v>
      </c>
      <c r="C52">
        <v>121</v>
      </c>
      <c r="D52" t="str">
        <f>VLOOKUP(MADRASAH[[#This Row],[Kode Jenis Lembaga Pendidikan]],lembaga[],2,0)</f>
        <v>MADRASAH TSANAWIYAH (MTS)</v>
      </c>
      <c r="E52" s="7">
        <v>1</v>
      </c>
      <c r="F52" s="7" t="str">
        <f>VLOOKUP(MADRASAH[[#This Row],[Kode Status Pendidikan]],status[],2,0)</f>
        <v>NEGERI</v>
      </c>
      <c r="G52" s="7" t="str">
        <f>VLOOKUP(MADRASAH[[#This Row],[Desa/Kelurahan]],kdwil[],2,0)</f>
        <v>63.11.02.2013</v>
      </c>
      <c r="H52" t="s">
        <v>86</v>
      </c>
      <c r="I52" s="7" t="str">
        <f>VLOOKUP(MADRASAH[[#This Row],[Desa/Kelurahan]],kdwil[],4,0)</f>
        <v>63.11.02</v>
      </c>
      <c r="J52" t="s">
        <v>26</v>
      </c>
      <c r="K52" s="7" t="str">
        <f>VLOOKUP(MADRASAH[[#This Row],[Desa/Kelurahan]],kdwil[],6,0)</f>
        <v>63.11</v>
      </c>
      <c r="L52" t="s">
        <v>8</v>
      </c>
    </row>
    <row r="53" spans="1:12" x14ac:dyDescent="0.3">
      <c r="A53" s="1">
        <v>121263110001</v>
      </c>
      <c r="B53" t="s">
        <v>102</v>
      </c>
      <c r="C53">
        <v>121</v>
      </c>
      <c r="D53" t="str">
        <f>VLOOKUP(MADRASAH[[#This Row],[Kode Jenis Lembaga Pendidikan]],lembaga[],2,0)</f>
        <v>MADRASAH TSANAWIYAH (MTS)</v>
      </c>
      <c r="E53" s="7">
        <v>2</v>
      </c>
      <c r="F53" s="7" t="str">
        <f>VLOOKUP(MADRASAH[[#This Row],[Kode Status Pendidikan]],status[],2,0)</f>
        <v>SWASTA</v>
      </c>
      <c r="G53" s="7" t="str">
        <f>VLOOKUP(MADRASAH[[#This Row],[Desa/Kelurahan]],kdwil[],2,0)</f>
        <v>63.11.06.2024</v>
      </c>
      <c r="H53" t="s">
        <v>62</v>
      </c>
      <c r="I53" s="7" t="str">
        <f>VLOOKUP(MADRASAH[[#This Row],[Desa/Kelurahan]],kdwil[],4,0)</f>
        <v>63.11.06</v>
      </c>
      <c r="J53" t="s">
        <v>19</v>
      </c>
      <c r="K53" s="7" t="str">
        <f>VLOOKUP(MADRASAH[[#This Row],[Desa/Kelurahan]],kdwil[],6,0)</f>
        <v>63.11</v>
      </c>
      <c r="L53" t="s">
        <v>8</v>
      </c>
    </row>
    <row r="54" spans="1:12" x14ac:dyDescent="0.3">
      <c r="A54" s="1">
        <v>121263110002</v>
      </c>
      <c r="B54" t="s">
        <v>103</v>
      </c>
      <c r="C54">
        <v>121</v>
      </c>
      <c r="D54" t="str">
        <f>VLOOKUP(MADRASAH[[#This Row],[Kode Jenis Lembaga Pendidikan]],lembaga[],2,0)</f>
        <v>MADRASAH TSANAWIYAH (MTS)</v>
      </c>
      <c r="E54" s="7">
        <v>2</v>
      </c>
      <c r="F54" s="7" t="str">
        <f>VLOOKUP(MADRASAH[[#This Row],[Kode Status Pendidikan]],status[],2,0)</f>
        <v>SWASTA</v>
      </c>
      <c r="G54" s="7" t="str">
        <f>VLOOKUP(MADRASAH[[#This Row],[Desa/Kelurahan]],kdwil[],2,0)</f>
        <v>63.11.07.2003</v>
      </c>
      <c r="H54" t="s">
        <v>104</v>
      </c>
      <c r="I54" s="7" t="str">
        <f>VLOOKUP(MADRASAH[[#This Row],[Desa/Kelurahan]],kdwil[],4,0)</f>
        <v>63.11.07</v>
      </c>
      <c r="J54" t="s">
        <v>29</v>
      </c>
      <c r="K54" s="7" t="str">
        <f>VLOOKUP(MADRASAH[[#This Row],[Desa/Kelurahan]],kdwil[],6,0)</f>
        <v>63.11</v>
      </c>
      <c r="L54" t="s">
        <v>8</v>
      </c>
    </row>
    <row r="55" spans="1:12" x14ac:dyDescent="0.3">
      <c r="A55" s="1">
        <v>121263110003</v>
      </c>
      <c r="B55" t="s">
        <v>105</v>
      </c>
      <c r="C55">
        <v>121</v>
      </c>
      <c r="D55" t="str">
        <f>VLOOKUP(MADRASAH[[#This Row],[Kode Jenis Lembaga Pendidikan]],lembaga[],2,0)</f>
        <v>MADRASAH TSANAWIYAH (MTS)</v>
      </c>
      <c r="E55" s="7">
        <v>2</v>
      </c>
      <c r="F55" s="7" t="str">
        <f>VLOOKUP(MADRASAH[[#This Row],[Kode Status Pendidikan]],status[],2,0)</f>
        <v>SWASTA</v>
      </c>
      <c r="G55" s="7" t="str">
        <f>VLOOKUP(MADRASAH[[#This Row],[Desa/Kelurahan]],kdwil[],2,0)</f>
        <v>63.11.03.2016</v>
      </c>
      <c r="H55" t="s">
        <v>106</v>
      </c>
      <c r="I55" s="7" t="str">
        <f>VLOOKUP(MADRASAH[[#This Row],[Desa/Kelurahan]],kdwil[],4,0)</f>
        <v>63.11.03</v>
      </c>
      <c r="J55" t="s">
        <v>16</v>
      </c>
      <c r="K55" s="7" t="str">
        <f>VLOOKUP(MADRASAH[[#This Row],[Desa/Kelurahan]],kdwil[],6,0)</f>
        <v>63.11</v>
      </c>
      <c r="L55" t="s">
        <v>8</v>
      </c>
    </row>
    <row r="56" spans="1:12" x14ac:dyDescent="0.3">
      <c r="A56" s="1">
        <v>121263110004</v>
      </c>
      <c r="B56" t="s">
        <v>107</v>
      </c>
      <c r="C56">
        <v>121</v>
      </c>
      <c r="D56" t="str">
        <f>VLOOKUP(MADRASAH[[#This Row],[Kode Jenis Lembaga Pendidikan]],lembaga[],2,0)</f>
        <v>MADRASAH TSANAWIYAH (MTS)</v>
      </c>
      <c r="E56" s="7">
        <v>2</v>
      </c>
      <c r="F56" s="7" t="str">
        <f>VLOOKUP(MADRASAH[[#This Row],[Kode Status Pendidikan]],status[],2,0)</f>
        <v>SWASTA</v>
      </c>
      <c r="G56" s="7" t="str">
        <f>VLOOKUP(MADRASAH[[#This Row],[Desa/Kelurahan]],kdwil[],2,0)</f>
        <v>63.11.07.2004</v>
      </c>
      <c r="H56" t="s">
        <v>64</v>
      </c>
      <c r="I56" s="7" t="str">
        <f>VLOOKUP(MADRASAH[[#This Row],[Desa/Kelurahan]],kdwil[],4,0)</f>
        <v>63.11.07</v>
      </c>
      <c r="J56" t="s">
        <v>29</v>
      </c>
      <c r="K56" s="7" t="str">
        <f>VLOOKUP(MADRASAH[[#This Row],[Desa/Kelurahan]],kdwil[],6,0)</f>
        <v>63.11</v>
      </c>
      <c r="L56" t="s">
        <v>8</v>
      </c>
    </row>
    <row r="57" spans="1:12" x14ac:dyDescent="0.3">
      <c r="A57" s="1">
        <v>121263110005</v>
      </c>
      <c r="B57" t="s">
        <v>108</v>
      </c>
      <c r="C57">
        <v>121</v>
      </c>
      <c r="D57" t="str">
        <f>VLOOKUP(MADRASAH[[#This Row],[Kode Jenis Lembaga Pendidikan]],lembaga[],2,0)</f>
        <v>MADRASAH TSANAWIYAH (MTS)</v>
      </c>
      <c r="E57" s="7">
        <v>2</v>
      </c>
      <c r="F57" s="7" t="str">
        <f>VLOOKUP(MADRASAH[[#This Row],[Kode Status Pendidikan]],status[],2,0)</f>
        <v>SWASTA</v>
      </c>
      <c r="G57" s="7" t="str">
        <f>VLOOKUP(MADRASAH[[#This Row],[Desa/Kelurahan]],kdwil[],2,0)</f>
        <v>63.11.01.2003</v>
      </c>
      <c r="H57" t="s">
        <v>68</v>
      </c>
      <c r="I57" s="7" t="str">
        <f>VLOOKUP(MADRASAH[[#This Row],[Desa/Kelurahan]],kdwil[],4,0)</f>
        <v>63.11.01</v>
      </c>
      <c r="J57" t="s">
        <v>68</v>
      </c>
      <c r="K57" s="7" t="str">
        <f>VLOOKUP(MADRASAH[[#This Row],[Desa/Kelurahan]],kdwil[],6,0)</f>
        <v>63.11</v>
      </c>
      <c r="L57" t="s">
        <v>8</v>
      </c>
    </row>
    <row r="58" spans="1:12" x14ac:dyDescent="0.3">
      <c r="A58" s="1">
        <v>121263110006</v>
      </c>
      <c r="B58" t="s">
        <v>109</v>
      </c>
      <c r="C58">
        <v>121</v>
      </c>
      <c r="D58" t="str">
        <f>VLOOKUP(MADRASAH[[#This Row],[Kode Jenis Lembaga Pendidikan]],lembaga[],2,0)</f>
        <v>MADRASAH TSANAWIYAH (MTS)</v>
      </c>
      <c r="E58" s="7">
        <v>2</v>
      </c>
      <c r="F58" s="7" t="str">
        <f>VLOOKUP(MADRASAH[[#This Row],[Kode Status Pendidikan]],status[],2,0)</f>
        <v>SWASTA</v>
      </c>
      <c r="G58" s="7" t="str">
        <f>VLOOKUP(MADRASAH[[#This Row],[Desa/Kelurahan]],kdwil[],2,0)</f>
        <v>63.11.01.2007</v>
      </c>
      <c r="H58" t="s">
        <v>80</v>
      </c>
      <c r="I58" s="7" t="str">
        <f>VLOOKUP(MADRASAH[[#This Row],[Desa/Kelurahan]],kdwil[],4,0)</f>
        <v>63.11.01</v>
      </c>
      <c r="J58" t="s">
        <v>68</v>
      </c>
      <c r="K58" s="7" t="str">
        <f>VLOOKUP(MADRASAH[[#This Row],[Desa/Kelurahan]],kdwil[],6,0)</f>
        <v>63.11</v>
      </c>
      <c r="L58" t="s">
        <v>8</v>
      </c>
    </row>
    <row r="59" spans="1:12" x14ac:dyDescent="0.3">
      <c r="A59" s="1">
        <v>121263110007</v>
      </c>
      <c r="B59" t="s">
        <v>110</v>
      </c>
      <c r="C59">
        <v>121</v>
      </c>
      <c r="D59" t="str">
        <f>VLOOKUP(MADRASAH[[#This Row],[Kode Jenis Lembaga Pendidikan]],lembaga[],2,0)</f>
        <v>MADRASAH TSANAWIYAH (MTS)</v>
      </c>
      <c r="E59" s="7">
        <v>2</v>
      </c>
      <c r="F59" s="7" t="str">
        <f>VLOOKUP(MADRASAH[[#This Row],[Kode Status Pendidikan]],status[],2,0)</f>
        <v>SWASTA</v>
      </c>
      <c r="G59" s="7" t="str">
        <f>VLOOKUP(MADRASAH[[#This Row],[Desa/Kelurahan]],kdwil[],2,0)</f>
        <v>63.11.02.2022</v>
      </c>
      <c r="H59" t="s">
        <v>111</v>
      </c>
      <c r="I59" s="7" t="str">
        <f>VLOOKUP(MADRASAH[[#This Row],[Desa/Kelurahan]],kdwil[],4,0)</f>
        <v>63.11.02</v>
      </c>
      <c r="J59" t="s">
        <v>26</v>
      </c>
      <c r="K59" s="7" t="str">
        <f>VLOOKUP(MADRASAH[[#This Row],[Desa/Kelurahan]],kdwil[],6,0)</f>
        <v>63.11</v>
      </c>
      <c r="L59" t="s">
        <v>8</v>
      </c>
    </row>
    <row r="60" spans="1:12" x14ac:dyDescent="0.3">
      <c r="A60" s="1">
        <v>121263110009</v>
      </c>
      <c r="B60" t="s">
        <v>112</v>
      </c>
      <c r="C60">
        <v>121</v>
      </c>
      <c r="D60" t="str">
        <f>VLOOKUP(MADRASAH[[#This Row],[Kode Jenis Lembaga Pendidikan]],lembaga[],2,0)</f>
        <v>MADRASAH TSANAWIYAH (MTS)</v>
      </c>
      <c r="E60" s="7">
        <v>2</v>
      </c>
      <c r="F60" s="7" t="str">
        <f>VLOOKUP(MADRASAH[[#This Row],[Kode Status Pendidikan]],status[],2,0)</f>
        <v>SWASTA</v>
      </c>
      <c r="G60" s="7" t="str">
        <f>VLOOKUP(MADRASAH[[#This Row],[Desa/Kelurahan]],kdwil[],2,0)</f>
        <v>63.11.01.2013</v>
      </c>
      <c r="H60" t="s">
        <v>113</v>
      </c>
      <c r="I60" s="7" t="str">
        <f>VLOOKUP(MADRASAH[[#This Row],[Desa/Kelurahan]],kdwil[],4,0)</f>
        <v>63.11.01</v>
      </c>
      <c r="J60" t="s">
        <v>68</v>
      </c>
      <c r="K60" s="7" t="str">
        <f>VLOOKUP(MADRASAH[[#This Row],[Desa/Kelurahan]],kdwil[],6,0)</f>
        <v>63.11</v>
      </c>
      <c r="L60" t="s">
        <v>8</v>
      </c>
    </row>
    <row r="61" spans="1:12" x14ac:dyDescent="0.3">
      <c r="A61" s="1">
        <v>121263110010</v>
      </c>
      <c r="B61" t="s">
        <v>114</v>
      </c>
      <c r="C61">
        <v>121</v>
      </c>
      <c r="D61" t="str">
        <f>VLOOKUP(MADRASAH[[#This Row],[Kode Jenis Lembaga Pendidikan]],lembaga[],2,0)</f>
        <v>MADRASAH TSANAWIYAH (MTS)</v>
      </c>
      <c r="E61" s="7">
        <v>2</v>
      </c>
      <c r="F61" s="7" t="str">
        <f>VLOOKUP(MADRASAH[[#This Row],[Kode Status Pendidikan]],status[],2,0)</f>
        <v>SWASTA</v>
      </c>
      <c r="G61" s="7" t="str">
        <f>VLOOKUP(MADRASAH[[#This Row],[Desa/Kelurahan]],kdwil[],2,0)</f>
        <v>63.11.08.2002</v>
      </c>
      <c r="H61" t="s">
        <v>115</v>
      </c>
      <c r="I61" s="7" t="str">
        <f>VLOOKUP(MADRASAH[[#This Row],[Desa/Kelurahan]],kdwil[],4,0)</f>
        <v>63.11.08</v>
      </c>
      <c r="J61" t="s">
        <v>115</v>
      </c>
      <c r="K61" s="7" t="str">
        <f>VLOOKUP(MADRASAH[[#This Row],[Desa/Kelurahan]],kdwil[],6,0)</f>
        <v>63.11</v>
      </c>
      <c r="L61" t="s">
        <v>8</v>
      </c>
    </row>
    <row r="62" spans="1:12" x14ac:dyDescent="0.3">
      <c r="A62" s="1">
        <v>121263110011</v>
      </c>
      <c r="B62" t="s">
        <v>116</v>
      </c>
      <c r="C62">
        <v>121</v>
      </c>
      <c r="D62" t="str">
        <f>VLOOKUP(MADRASAH[[#This Row],[Kode Jenis Lembaga Pendidikan]],lembaga[],2,0)</f>
        <v>MADRASAH TSANAWIYAH (MTS)</v>
      </c>
      <c r="E62" s="7">
        <v>2</v>
      </c>
      <c r="F62" s="7" t="str">
        <f>VLOOKUP(MADRASAH[[#This Row],[Kode Status Pendidikan]],status[],2,0)</f>
        <v>SWASTA</v>
      </c>
      <c r="G62" s="7" t="str">
        <f>VLOOKUP(MADRASAH[[#This Row],[Desa/Kelurahan]],kdwil[],2,0)</f>
        <v>63.11.07.2015</v>
      </c>
      <c r="H62" t="s">
        <v>117</v>
      </c>
      <c r="I62" s="7" t="str">
        <f>VLOOKUP(MADRASAH[[#This Row],[Desa/Kelurahan]],kdwil[],4,0)</f>
        <v>63.11.07</v>
      </c>
      <c r="J62" t="s">
        <v>29</v>
      </c>
      <c r="K62" s="7" t="str">
        <f>VLOOKUP(MADRASAH[[#This Row],[Desa/Kelurahan]],kdwil[],6,0)</f>
        <v>63.11</v>
      </c>
      <c r="L62" t="s">
        <v>8</v>
      </c>
    </row>
    <row r="63" spans="1:12" x14ac:dyDescent="0.3">
      <c r="A63" s="1">
        <v>121263110012</v>
      </c>
      <c r="B63" t="s">
        <v>118</v>
      </c>
      <c r="C63">
        <v>121</v>
      </c>
      <c r="D63" t="str">
        <f>VLOOKUP(MADRASAH[[#This Row],[Kode Jenis Lembaga Pendidikan]],lembaga[],2,0)</f>
        <v>MADRASAH TSANAWIYAH (MTS)</v>
      </c>
      <c r="E63" s="7">
        <v>2</v>
      </c>
      <c r="F63" s="7" t="str">
        <f>VLOOKUP(MADRASAH[[#This Row],[Kode Status Pendidikan]],status[],2,0)</f>
        <v>SWASTA</v>
      </c>
      <c r="G63" s="7" t="str">
        <f>VLOOKUP(MADRASAH[[#This Row],[Desa/Kelurahan]],kdwil[],2,0)</f>
        <v>63.11.01.2004</v>
      </c>
      <c r="H63" t="s">
        <v>74</v>
      </c>
      <c r="I63" s="7" t="str">
        <f>VLOOKUP(MADRASAH[[#This Row],[Desa/Kelurahan]],kdwil[],4,0)</f>
        <v>63.11.01</v>
      </c>
      <c r="J63" t="s">
        <v>68</v>
      </c>
      <c r="K63" s="7" t="str">
        <f>VLOOKUP(MADRASAH[[#This Row],[Desa/Kelurahan]],kdwil[],6,0)</f>
        <v>63.11</v>
      </c>
      <c r="L63" t="s">
        <v>8</v>
      </c>
    </row>
    <row r="64" spans="1:12" x14ac:dyDescent="0.3">
      <c r="A64" s="1">
        <v>121263110013</v>
      </c>
      <c r="B64" t="s">
        <v>119</v>
      </c>
      <c r="C64">
        <v>121</v>
      </c>
      <c r="D64" t="str">
        <f>VLOOKUP(MADRASAH[[#This Row],[Kode Jenis Lembaga Pendidikan]],lembaga[],2,0)</f>
        <v>MADRASAH TSANAWIYAH (MTS)</v>
      </c>
      <c r="E64" s="7">
        <v>2</v>
      </c>
      <c r="F64" s="7" t="str">
        <f>VLOOKUP(MADRASAH[[#This Row],[Kode Status Pendidikan]],status[],2,0)</f>
        <v>SWASTA</v>
      </c>
      <c r="G64" s="7" t="str">
        <f>VLOOKUP(MADRASAH[[#This Row],[Desa/Kelurahan]],kdwil[],2,0)</f>
        <v>63.11.01.2015</v>
      </c>
      <c r="H64" t="s">
        <v>72</v>
      </c>
      <c r="I64" s="7" t="str">
        <f>VLOOKUP(MADRASAH[[#This Row],[Desa/Kelurahan]],kdwil[],4,0)</f>
        <v>63.11.01</v>
      </c>
      <c r="J64" t="s">
        <v>68</v>
      </c>
      <c r="K64" s="7" t="str">
        <f>VLOOKUP(MADRASAH[[#This Row],[Desa/Kelurahan]],kdwil[],6,0)</f>
        <v>63.11</v>
      </c>
      <c r="L64" t="s">
        <v>8</v>
      </c>
    </row>
    <row r="65" spans="1:12" x14ac:dyDescent="0.3">
      <c r="A65" s="1">
        <v>131163110001</v>
      </c>
      <c r="B65" t="s">
        <v>120</v>
      </c>
      <c r="C65">
        <v>131</v>
      </c>
      <c r="D65" t="str">
        <f>VLOOKUP(MADRASAH[[#This Row],[Kode Jenis Lembaga Pendidikan]],lembaga[],2,0)</f>
        <v xml:space="preserve">MADRASAH ALIYAH (MA) </v>
      </c>
      <c r="E65" s="7">
        <v>1</v>
      </c>
      <c r="F65" s="7" t="str">
        <f>VLOOKUP(MADRASAH[[#This Row],[Kode Status Pendidikan]],status[],2,0)</f>
        <v>NEGERI</v>
      </c>
      <c r="G65" s="7" t="str">
        <f>VLOOKUP(MADRASAH[[#This Row],[Desa/Kelurahan]],kdwil[],2,0)</f>
        <v>63.11.06.2009</v>
      </c>
      <c r="H65" t="s">
        <v>31</v>
      </c>
      <c r="I65" s="7" t="str">
        <f>VLOOKUP(MADRASAH[[#This Row],[Desa/Kelurahan]],kdwil[],4,0)</f>
        <v>63.11.06</v>
      </c>
      <c r="J65" t="s">
        <v>19</v>
      </c>
      <c r="K65" s="7" t="str">
        <f>VLOOKUP(MADRASAH[[#This Row],[Desa/Kelurahan]],kdwil[],6,0)</f>
        <v>63.11</v>
      </c>
      <c r="L65" t="s">
        <v>8</v>
      </c>
    </row>
    <row r="66" spans="1:12" x14ac:dyDescent="0.3">
      <c r="A66" s="1">
        <v>131163110002</v>
      </c>
      <c r="B66" t="s">
        <v>121</v>
      </c>
      <c r="C66">
        <v>131</v>
      </c>
      <c r="D66" t="str">
        <f>VLOOKUP(MADRASAH[[#This Row],[Kode Jenis Lembaga Pendidikan]],lembaga[],2,0)</f>
        <v xml:space="preserve">MADRASAH ALIYAH (MA) </v>
      </c>
      <c r="E66" s="7">
        <v>1</v>
      </c>
      <c r="F66" s="7" t="str">
        <f>VLOOKUP(MADRASAH[[#This Row],[Kode Status Pendidikan]],status[],2,0)</f>
        <v>NEGERI</v>
      </c>
      <c r="G66" s="7" t="str">
        <f>VLOOKUP(MADRASAH[[#This Row],[Desa/Kelurahan]],kdwil[],2,0)</f>
        <v>63.11.04.2017</v>
      </c>
      <c r="H66" t="s">
        <v>34</v>
      </c>
      <c r="I66" s="7" t="str">
        <f>VLOOKUP(MADRASAH[[#This Row],[Desa/Kelurahan]],kdwil[],4,0)</f>
        <v>63.11.04</v>
      </c>
      <c r="J66" t="s">
        <v>11</v>
      </c>
      <c r="K66" s="7" t="str">
        <f>VLOOKUP(MADRASAH[[#This Row],[Desa/Kelurahan]],kdwil[],6,0)</f>
        <v>63.11</v>
      </c>
      <c r="L66" t="s">
        <v>8</v>
      </c>
    </row>
    <row r="67" spans="1:12" x14ac:dyDescent="0.3">
      <c r="A67" s="1">
        <v>131163110003</v>
      </c>
      <c r="B67" t="s">
        <v>122</v>
      </c>
      <c r="C67">
        <v>131</v>
      </c>
      <c r="D67" t="str">
        <f>VLOOKUP(MADRASAH[[#This Row],[Kode Jenis Lembaga Pendidikan]],lembaga[],2,0)</f>
        <v xml:space="preserve">MADRASAH ALIYAH (MA) </v>
      </c>
      <c r="E67" s="7">
        <v>1</v>
      </c>
      <c r="F67" s="7" t="str">
        <f>VLOOKUP(MADRASAH[[#This Row],[Kode Status Pendidikan]],status[],2,0)</f>
        <v>NEGERI</v>
      </c>
      <c r="G67" s="7" t="str">
        <f>VLOOKUP(MADRASAH[[#This Row],[Desa/Kelurahan]],kdwil[],2,0)</f>
        <v>63.11.02.2013</v>
      </c>
      <c r="H67" t="s">
        <v>86</v>
      </c>
      <c r="I67" s="7" t="str">
        <f>VLOOKUP(MADRASAH[[#This Row],[Desa/Kelurahan]],kdwil[],4,0)</f>
        <v>63.11.02</v>
      </c>
      <c r="J67" t="s">
        <v>26</v>
      </c>
      <c r="K67" s="7" t="str">
        <f>VLOOKUP(MADRASAH[[#This Row],[Desa/Kelurahan]],kdwil[],6,0)</f>
        <v>63.11</v>
      </c>
      <c r="L67" t="s">
        <v>8</v>
      </c>
    </row>
    <row r="68" spans="1:12" x14ac:dyDescent="0.3">
      <c r="A68" s="1">
        <v>131163110004</v>
      </c>
      <c r="B68" t="s">
        <v>123</v>
      </c>
      <c r="C68">
        <v>131</v>
      </c>
      <c r="D68" t="str">
        <f>VLOOKUP(MADRASAH[[#This Row],[Kode Jenis Lembaga Pendidikan]],lembaga[],2,0)</f>
        <v xml:space="preserve">MADRASAH ALIYAH (MA) </v>
      </c>
      <c r="E68" s="7">
        <v>1</v>
      </c>
      <c r="F68" s="7" t="str">
        <f>VLOOKUP(MADRASAH[[#This Row],[Kode Status Pendidikan]],status[],2,0)</f>
        <v>NEGERI</v>
      </c>
      <c r="G68" s="7" t="str">
        <f>VLOOKUP(MADRASAH[[#This Row],[Desa/Kelurahan]],kdwil[],2,0)</f>
        <v>63.11.05.2025</v>
      </c>
      <c r="H68" t="s">
        <v>6</v>
      </c>
      <c r="I68" s="7" t="str">
        <f>VLOOKUP(MADRASAH[[#This Row],[Desa/Kelurahan]],kdwil[],4,0)</f>
        <v>63.11.05</v>
      </c>
      <c r="J68" t="s">
        <v>7</v>
      </c>
      <c r="K68" s="7" t="str">
        <f>VLOOKUP(MADRASAH[[#This Row],[Desa/Kelurahan]],kdwil[],6,0)</f>
        <v>63.11</v>
      </c>
      <c r="L68" t="s">
        <v>8</v>
      </c>
    </row>
    <row r="69" spans="1:12" x14ac:dyDescent="0.3">
      <c r="A69" s="1">
        <v>131263110001</v>
      </c>
      <c r="B69" t="s">
        <v>124</v>
      </c>
      <c r="C69">
        <v>131</v>
      </c>
      <c r="D69" t="str">
        <f>VLOOKUP(MADRASAH[[#This Row],[Kode Jenis Lembaga Pendidikan]],lembaga[],2,0)</f>
        <v xml:space="preserve">MADRASAH ALIYAH (MA) </v>
      </c>
      <c r="E69" s="7">
        <v>2</v>
      </c>
      <c r="F69" s="7" t="str">
        <f>VLOOKUP(MADRASAH[[#This Row],[Kode Status Pendidikan]],status[],2,0)</f>
        <v>SWASTA</v>
      </c>
      <c r="G69" s="7" t="str">
        <f>VLOOKUP(MADRASAH[[#This Row],[Desa/Kelurahan]],kdwil[],2,0)</f>
        <v>63.11.03.2020</v>
      </c>
      <c r="H69" t="s">
        <v>15</v>
      </c>
      <c r="I69" s="7" t="str">
        <f>VLOOKUP(MADRASAH[[#This Row],[Desa/Kelurahan]],kdwil[],4,0)</f>
        <v>63.11.03</v>
      </c>
      <c r="J69" t="s">
        <v>16</v>
      </c>
      <c r="K69" s="7" t="str">
        <f>VLOOKUP(MADRASAH[[#This Row],[Desa/Kelurahan]],kdwil[],6,0)</f>
        <v>63.11</v>
      </c>
      <c r="L69" t="s">
        <v>8</v>
      </c>
    </row>
    <row r="70" spans="1:12" x14ac:dyDescent="0.3">
      <c r="A70" s="1">
        <v>131263110002</v>
      </c>
      <c r="B70" t="s">
        <v>125</v>
      </c>
      <c r="C70">
        <v>131</v>
      </c>
      <c r="D70" t="str">
        <f>VLOOKUP(MADRASAH[[#This Row],[Kode Jenis Lembaga Pendidikan]],lembaga[],2,0)</f>
        <v xml:space="preserve">MADRASAH ALIYAH (MA) </v>
      </c>
      <c r="E70" s="7">
        <v>2</v>
      </c>
      <c r="F70" s="7" t="str">
        <f>VLOOKUP(MADRASAH[[#This Row],[Kode Status Pendidikan]],status[],2,0)</f>
        <v>SWASTA</v>
      </c>
      <c r="G70" s="7" t="str">
        <f>VLOOKUP(MADRASAH[[#This Row],[Desa/Kelurahan]],kdwil[],2,0)</f>
        <v>63.11.02.2022</v>
      </c>
      <c r="H70" t="s">
        <v>111</v>
      </c>
      <c r="I70" s="7" t="str">
        <f>VLOOKUP(MADRASAH[[#This Row],[Desa/Kelurahan]],kdwil[],4,0)</f>
        <v>63.11.02</v>
      </c>
      <c r="J70" t="s">
        <v>26</v>
      </c>
      <c r="K70" s="7" t="str">
        <f>VLOOKUP(MADRASAH[[#This Row],[Desa/Kelurahan]],kdwil[],6,0)</f>
        <v>63.11</v>
      </c>
      <c r="L70" t="s">
        <v>8</v>
      </c>
    </row>
    <row r="71" spans="1:12" x14ac:dyDescent="0.3">
      <c r="A71" s="1">
        <v>131263110003</v>
      </c>
      <c r="B71" t="s">
        <v>126</v>
      </c>
      <c r="C71">
        <v>131</v>
      </c>
      <c r="D71" t="str">
        <f>VLOOKUP(MADRASAH[[#This Row],[Kode Jenis Lembaga Pendidikan]],lembaga[],2,0)</f>
        <v xml:space="preserve">MADRASAH ALIYAH (MA) </v>
      </c>
      <c r="E71" s="7">
        <v>2</v>
      </c>
      <c r="F71" s="7" t="str">
        <f>VLOOKUP(MADRASAH[[#This Row],[Kode Status Pendidikan]],status[],2,0)</f>
        <v>SWASTA</v>
      </c>
      <c r="G71" s="7" t="str">
        <f>VLOOKUP(MADRASAH[[#This Row],[Desa/Kelurahan]],kdwil[],2,0)</f>
        <v>63.11.08.2002</v>
      </c>
      <c r="H71" t="s">
        <v>115</v>
      </c>
      <c r="I71" s="7" t="str">
        <f>VLOOKUP(MADRASAH[[#This Row],[Desa/Kelurahan]],kdwil[],4,0)</f>
        <v>63.11.08</v>
      </c>
      <c r="J71" t="s">
        <v>115</v>
      </c>
      <c r="K71" s="7" t="str">
        <f>VLOOKUP(MADRASAH[[#This Row],[Desa/Kelurahan]],kdwil[],6,0)</f>
        <v>63.11</v>
      </c>
      <c r="L71" t="s">
        <v>8</v>
      </c>
    </row>
    <row r="72" spans="1:12" x14ac:dyDescent="0.3">
      <c r="A72" s="1">
        <v>131263110004</v>
      </c>
      <c r="B72" t="s">
        <v>127</v>
      </c>
      <c r="C72">
        <v>131</v>
      </c>
      <c r="D72" t="str">
        <f>VLOOKUP(MADRASAH[[#This Row],[Kode Jenis Lembaga Pendidikan]],lembaga[],2,0)</f>
        <v xml:space="preserve">MADRASAH ALIYAH (MA) </v>
      </c>
      <c r="E72" s="7">
        <v>2</v>
      </c>
      <c r="F72" s="7" t="str">
        <f>VLOOKUP(MADRASAH[[#This Row],[Kode Status Pendidikan]],status[],2,0)</f>
        <v>SWASTA</v>
      </c>
      <c r="G72" s="7" t="str">
        <f>VLOOKUP(MADRASAH[[#This Row],[Desa/Kelurahan]],kdwil[],2,0)</f>
        <v>63.11.06.2024</v>
      </c>
      <c r="H72" t="s">
        <v>62</v>
      </c>
      <c r="I72" s="7" t="str">
        <f>VLOOKUP(MADRASAH[[#This Row],[Desa/Kelurahan]],kdwil[],4,0)</f>
        <v>63.11.06</v>
      </c>
      <c r="J72" t="s">
        <v>19</v>
      </c>
      <c r="K72" s="7" t="str">
        <f>VLOOKUP(MADRASAH[[#This Row],[Desa/Kelurahan]],kdwil[],6,0)</f>
        <v>63.11</v>
      </c>
      <c r="L72" t="s">
        <v>8</v>
      </c>
    </row>
    <row r="73" spans="1:12" x14ac:dyDescent="0.3">
      <c r="A73" s="1">
        <v>131263110005</v>
      </c>
      <c r="B73" t="s">
        <v>128</v>
      </c>
      <c r="C73">
        <v>131</v>
      </c>
      <c r="D73" t="str">
        <f>VLOOKUP(MADRASAH[[#This Row],[Kode Jenis Lembaga Pendidikan]],lembaga[],2,0)</f>
        <v xml:space="preserve">MADRASAH ALIYAH (MA) </v>
      </c>
      <c r="E73" s="7">
        <v>2</v>
      </c>
      <c r="F73" s="7" t="str">
        <f>VLOOKUP(MADRASAH[[#This Row],[Kode Status Pendidikan]],status[],2,0)</f>
        <v>SWASTA</v>
      </c>
      <c r="G73" s="7" t="str">
        <f>VLOOKUP(MADRASAH[[#This Row],[Desa/Kelurahan]],kdwil[],2,0)</f>
        <v>63.11.07.2014</v>
      </c>
      <c r="H73" t="s">
        <v>129</v>
      </c>
      <c r="I73" s="7" t="str">
        <f>VLOOKUP(MADRASAH[[#This Row],[Desa/Kelurahan]],kdwil[],4,0)</f>
        <v>63.11.07</v>
      </c>
      <c r="J73" t="s">
        <v>29</v>
      </c>
      <c r="K73" s="7" t="str">
        <f>VLOOKUP(MADRASAH[[#This Row],[Desa/Kelurahan]],kdwil[],6,0)</f>
        <v>63.11</v>
      </c>
      <c r="L73" t="s">
        <v>8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D7321-F721-46E3-85FD-AA2CFB2089CB}">
  <dimension ref="B3:I19"/>
  <sheetViews>
    <sheetView tabSelected="1" workbookViewId="0">
      <selection activeCell="L13" sqref="L13"/>
    </sheetView>
  </sheetViews>
  <sheetFormatPr defaultRowHeight="14.4" x14ac:dyDescent="0.3"/>
  <cols>
    <col min="2" max="2" width="13" style="7" customWidth="1"/>
    <col min="3" max="4" width="17.21875" bestFit="1" customWidth="1"/>
    <col min="5" max="9" width="12.33203125" customWidth="1"/>
  </cols>
  <sheetData>
    <row r="3" spans="2:9" s="5" customFormat="1" ht="34.799999999999997" customHeight="1" x14ac:dyDescent="0.3">
      <c r="B3" s="10" t="s">
        <v>506</v>
      </c>
      <c r="C3" s="10"/>
      <c r="D3" s="10"/>
      <c r="E3" s="10"/>
      <c r="F3" s="10"/>
      <c r="G3" s="10"/>
      <c r="H3" s="10"/>
      <c r="I3" s="10"/>
    </row>
    <row r="4" spans="2:9" ht="17.399999999999999" hidden="1" customHeight="1" x14ac:dyDescent="0.3">
      <c r="B4" s="11" t="s">
        <v>164</v>
      </c>
      <c r="C4" s="7"/>
      <c r="D4" s="7"/>
      <c r="E4" s="8" t="s">
        <v>132</v>
      </c>
    </row>
    <row r="5" spans="2:9" s="3" customFormat="1" ht="49.8" customHeight="1" x14ac:dyDescent="0.3">
      <c r="B5" s="8" t="s">
        <v>505</v>
      </c>
      <c r="C5" s="8" t="s">
        <v>503</v>
      </c>
      <c r="D5" s="8" t="s">
        <v>504</v>
      </c>
      <c r="E5" s="3" t="s">
        <v>134</v>
      </c>
      <c r="F5" s="3" t="s">
        <v>135</v>
      </c>
      <c r="G5" s="3" t="s">
        <v>136</v>
      </c>
      <c r="H5" s="3" t="s">
        <v>137</v>
      </c>
      <c r="I5" s="3" t="s">
        <v>165</v>
      </c>
    </row>
    <row r="6" spans="2:9" ht="13.2" customHeight="1" x14ac:dyDescent="0.3">
      <c r="B6" t="s">
        <v>157</v>
      </c>
      <c r="C6" s="7" t="s">
        <v>194</v>
      </c>
      <c r="D6" t="s">
        <v>26</v>
      </c>
      <c r="E6" s="9"/>
      <c r="F6" s="9">
        <v>1</v>
      </c>
      <c r="G6" s="9">
        <v>1</v>
      </c>
      <c r="H6" s="9">
        <v>1</v>
      </c>
      <c r="I6" s="9">
        <v>3</v>
      </c>
    </row>
    <row r="7" spans="2:9" ht="13.2" customHeight="1" x14ac:dyDescent="0.3">
      <c r="B7"/>
      <c r="C7" s="7" t="s">
        <v>190</v>
      </c>
      <c r="D7" t="s">
        <v>16</v>
      </c>
      <c r="E7" s="9"/>
      <c r="F7" s="9">
        <v>1</v>
      </c>
      <c r="G7" s="9">
        <v>1</v>
      </c>
      <c r="H7" s="9"/>
      <c r="I7" s="9">
        <v>2</v>
      </c>
    </row>
    <row r="8" spans="2:9" ht="13.2" customHeight="1" x14ac:dyDescent="0.3">
      <c r="B8"/>
      <c r="C8" s="7" t="s">
        <v>209</v>
      </c>
      <c r="D8" t="s">
        <v>11</v>
      </c>
      <c r="E8" s="9"/>
      <c r="F8" s="9">
        <v>3</v>
      </c>
      <c r="G8" s="9">
        <v>1</v>
      </c>
      <c r="H8" s="9">
        <v>1</v>
      </c>
      <c r="I8" s="9">
        <v>5</v>
      </c>
    </row>
    <row r="9" spans="2:9" ht="13.2" customHeight="1" x14ac:dyDescent="0.3">
      <c r="B9"/>
      <c r="C9" s="7" t="s">
        <v>233</v>
      </c>
      <c r="D9" t="s">
        <v>7</v>
      </c>
      <c r="E9" s="9"/>
      <c r="F9" s="9">
        <v>1</v>
      </c>
      <c r="G9" s="9">
        <v>1</v>
      </c>
      <c r="H9" s="9">
        <v>1</v>
      </c>
      <c r="I9" s="9">
        <v>3</v>
      </c>
    </row>
    <row r="10" spans="2:9" s="7" customFormat="1" ht="13.2" customHeight="1" x14ac:dyDescent="0.3">
      <c r="B10"/>
      <c r="C10" s="7" t="s">
        <v>182</v>
      </c>
      <c r="D10" t="s">
        <v>19</v>
      </c>
      <c r="E10" s="9"/>
      <c r="F10" s="9">
        <v>1</v>
      </c>
      <c r="G10" s="9">
        <v>1</v>
      </c>
      <c r="H10" s="9">
        <v>1</v>
      </c>
      <c r="I10" s="9">
        <v>3</v>
      </c>
    </row>
    <row r="11" spans="2:9" ht="13.2" customHeight="1" x14ac:dyDescent="0.3">
      <c r="B11" t="s">
        <v>158</v>
      </c>
      <c r="C11" s="7" t="s">
        <v>176</v>
      </c>
      <c r="D11" t="s">
        <v>68</v>
      </c>
      <c r="E11" s="9"/>
      <c r="F11" s="9">
        <v>9</v>
      </c>
      <c r="G11" s="9">
        <v>5</v>
      </c>
      <c r="H11" s="9"/>
      <c r="I11" s="9">
        <v>14</v>
      </c>
    </row>
    <row r="12" spans="2:9" ht="13.2" customHeight="1" x14ac:dyDescent="0.3">
      <c r="B12"/>
      <c r="C12" s="7" t="s">
        <v>194</v>
      </c>
      <c r="D12" t="s">
        <v>26</v>
      </c>
      <c r="E12" s="9">
        <v>1</v>
      </c>
      <c r="F12" s="9">
        <v>6</v>
      </c>
      <c r="G12" s="9">
        <v>1</v>
      </c>
      <c r="H12" s="9">
        <v>1</v>
      </c>
      <c r="I12" s="9">
        <v>9</v>
      </c>
    </row>
    <row r="13" spans="2:9" x14ac:dyDescent="0.3">
      <c r="B13"/>
      <c r="C13" s="7" t="s">
        <v>190</v>
      </c>
      <c r="D13" t="s">
        <v>16</v>
      </c>
      <c r="E13" s="9">
        <v>1</v>
      </c>
      <c r="F13" s="9">
        <v>4</v>
      </c>
      <c r="G13" s="9">
        <v>1</v>
      </c>
      <c r="H13" s="9">
        <v>1</v>
      </c>
      <c r="I13" s="9">
        <v>7</v>
      </c>
    </row>
    <row r="14" spans="2:9" x14ac:dyDescent="0.3">
      <c r="B14"/>
      <c r="C14" s="7" t="s">
        <v>209</v>
      </c>
      <c r="D14" t="s">
        <v>11</v>
      </c>
      <c r="E14" s="9">
        <v>2</v>
      </c>
      <c r="F14" s="9">
        <v>1</v>
      </c>
      <c r="G14" s="9"/>
      <c r="H14" s="9"/>
      <c r="I14" s="9">
        <v>3</v>
      </c>
    </row>
    <row r="15" spans="2:9" x14ac:dyDescent="0.3">
      <c r="B15"/>
      <c r="C15" s="7" t="s">
        <v>233</v>
      </c>
      <c r="D15" t="s">
        <v>7</v>
      </c>
      <c r="E15" s="9">
        <v>1</v>
      </c>
      <c r="F15" s="9">
        <v>4</v>
      </c>
      <c r="G15" s="9"/>
      <c r="H15" s="9"/>
      <c r="I15" s="9">
        <v>5</v>
      </c>
    </row>
    <row r="16" spans="2:9" x14ac:dyDescent="0.3">
      <c r="B16"/>
      <c r="C16" s="7" t="s">
        <v>182</v>
      </c>
      <c r="D16" t="s">
        <v>19</v>
      </c>
      <c r="E16" s="9">
        <v>3</v>
      </c>
      <c r="F16" s="9">
        <v>3</v>
      </c>
      <c r="G16" s="9">
        <v>1</v>
      </c>
      <c r="H16" s="9">
        <v>1</v>
      </c>
      <c r="I16" s="9">
        <v>8</v>
      </c>
    </row>
    <row r="17" spans="2:9" x14ac:dyDescent="0.3">
      <c r="B17"/>
      <c r="C17" s="7" t="s">
        <v>337</v>
      </c>
      <c r="D17" t="s">
        <v>29</v>
      </c>
      <c r="E17" s="9">
        <v>1</v>
      </c>
      <c r="F17" s="9">
        <v>2</v>
      </c>
      <c r="G17" s="9">
        <v>3</v>
      </c>
      <c r="H17" s="9">
        <v>1</v>
      </c>
      <c r="I17" s="9">
        <v>7</v>
      </c>
    </row>
    <row r="18" spans="2:9" x14ac:dyDescent="0.3">
      <c r="B18"/>
      <c r="C18" s="7" t="s">
        <v>186</v>
      </c>
      <c r="D18" t="s">
        <v>115</v>
      </c>
      <c r="E18" s="9"/>
      <c r="F18" s="9"/>
      <c r="G18" s="9">
        <v>1</v>
      </c>
      <c r="H18" s="9">
        <v>1</v>
      </c>
      <c r="I18" s="9">
        <v>2</v>
      </c>
    </row>
    <row r="19" spans="2:9" x14ac:dyDescent="0.3">
      <c r="B19" s="7" t="s">
        <v>165</v>
      </c>
      <c r="C19" s="7"/>
      <c r="D19" s="7"/>
      <c r="E19" s="9">
        <v>9</v>
      </c>
      <c r="F19" s="9">
        <v>36</v>
      </c>
      <c r="G19" s="9">
        <v>17</v>
      </c>
      <c r="H19" s="9">
        <v>9</v>
      </c>
      <c r="I19" s="9">
        <v>71</v>
      </c>
    </row>
  </sheetData>
  <mergeCells count="1">
    <mergeCell ref="B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86CF6-C348-4390-BB44-BBF57F42C2C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68FC6-C751-42CE-93A2-8E77FFEB2E00}">
  <dimension ref="C3:T160"/>
  <sheetViews>
    <sheetView topLeftCell="J3" workbookViewId="0">
      <selection activeCell="Q10" sqref="Q10"/>
    </sheetView>
  </sheetViews>
  <sheetFormatPr defaultRowHeight="14.4" x14ac:dyDescent="0.3"/>
  <cols>
    <col min="3" max="3" width="15.109375" customWidth="1"/>
    <col min="4" max="5" width="54.88671875" customWidth="1"/>
    <col min="8" max="8" width="10.6640625" customWidth="1"/>
    <col min="9" max="9" width="16.21875" customWidth="1"/>
    <col min="13" max="13" width="13.33203125" customWidth="1"/>
    <col min="14" max="14" width="12.44140625" customWidth="1"/>
    <col min="15" max="15" width="12.33203125" customWidth="1"/>
    <col min="16" max="16" width="17.109375" customWidth="1"/>
    <col min="17" max="17" width="19.33203125" customWidth="1"/>
    <col min="18" max="18" width="11.44140625" customWidth="1"/>
    <col min="19" max="19" width="17.109375" customWidth="1"/>
    <col min="20" max="20" width="12.77734375" customWidth="1"/>
  </cols>
  <sheetData>
    <row r="3" spans="3:20" s="3" customFormat="1" ht="43.2" x14ac:dyDescent="0.3">
      <c r="C3" s="6" t="s">
        <v>131</v>
      </c>
      <c r="D3" s="6" t="s">
        <v>132</v>
      </c>
      <c r="E3" s="6" t="s">
        <v>160</v>
      </c>
      <c r="H3" s="6" t="s">
        <v>155</v>
      </c>
      <c r="I3" s="3" t="s">
        <v>133</v>
      </c>
      <c r="M3" s="3" t="s">
        <v>166</v>
      </c>
      <c r="N3" s="3" t="s">
        <v>167</v>
      </c>
      <c r="O3" s="3" t="s">
        <v>3</v>
      </c>
      <c r="P3" s="3" t="s">
        <v>168</v>
      </c>
      <c r="Q3" s="3" t="s">
        <v>169</v>
      </c>
      <c r="R3" s="3" t="s">
        <v>170</v>
      </c>
      <c r="S3" s="3" t="s">
        <v>171</v>
      </c>
      <c r="T3" s="3" t="s">
        <v>172</v>
      </c>
    </row>
    <row r="4" spans="3:20" x14ac:dyDescent="0.3">
      <c r="C4">
        <v>101</v>
      </c>
      <c r="D4" t="s">
        <v>134</v>
      </c>
      <c r="E4" s="4" t="s">
        <v>161</v>
      </c>
      <c r="H4">
        <v>1</v>
      </c>
      <c r="I4" s="4" t="s">
        <v>157</v>
      </c>
      <c r="M4" t="s">
        <v>173</v>
      </c>
      <c r="N4" t="s">
        <v>174</v>
      </c>
      <c r="O4" t="s">
        <v>175</v>
      </c>
      <c r="P4" t="s">
        <v>176</v>
      </c>
      <c r="Q4" t="s">
        <v>8</v>
      </c>
      <c r="R4" t="s">
        <v>177</v>
      </c>
      <c r="S4" t="s">
        <v>178</v>
      </c>
      <c r="T4">
        <v>63</v>
      </c>
    </row>
    <row r="5" spans="3:20" x14ac:dyDescent="0.3">
      <c r="C5">
        <v>111</v>
      </c>
      <c r="D5" t="s">
        <v>135</v>
      </c>
      <c r="E5" s="4" t="s">
        <v>162</v>
      </c>
      <c r="H5">
        <v>2</v>
      </c>
      <c r="I5" s="4" t="s">
        <v>158</v>
      </c>
      <c r="M5" t="s">
        <v>179</v>
      </c>
      <c r="N5" t="s">
        <v>180</v>
      </c>
      <c r="O5" t="s">
        <v>181</v>
      </c>
      <c r="P5" t="s">
        <v>182</v>
      </c>
      <c r="Q5" t="s">
        <v>8</v>
      </c>
      <c r="R5" t="s">
        <v>177</v>
      </c>
      <c r="S5" t="s">
        <v>178</v>
      </c>
      <c r="T5">
        <v>63</v>
      </c>
    </row>
    <row r="6" spans="3:20" x14ac:dyDescent="0.3">
      <c r="C6">
        <v>121</v>
      </c>
      <c r="D6" t="s">
        <v>136</v>
      </c>
      <c r="E6" s="4" t="s">
        <v>162</v>
      </c>
      <c r="M6" t="s">
        <v>183</v>
      </c>
      <c r="N6" t="s">
        <v>184</v>
      </c>
      <c r="O6" t="s">
        <v>185</v>
      </c>
      <c r="P6" t="s">
        <v>186</v>
      </c>
      <c r="Q6" t="s">
        <v>8</v>
      </c>
      <c r="R6" t="s">
        <v>177</v>
      </c>
      <c r="S6" t="s">
        <v>178</v>
      </c>
      <c r="T6">
        <v>63</v>
      </c>
    </row>
    <row r="7" spans="3:20" x14ac:dyDescent="0.3">
      <c r="C7">
        <v>131</v>
      </c>
      <c r="D7" t="s">
        <v>137</v>
      </c>
      <c r="E7" s="4" t="s">
        <v>163</v>
      </c>
      <c r="M7" t="s">
        <v>187</v>
      </c>
      <c r="N7" t="s">
        <v>188</v>
      </c>
      <c r="O7" t="s">
        <v>189</v>
      </c>
      <c r="P7" t="s">
        <v>190</v>
      </c>
      <c r="Q7" t="s">
        <v>8</v>
      </c>
      <c r="R7" t="s">
        <v>177</v>
      </c>
      <c r="S7" t="s">
        <v>178</v>
      </c>
      <c r="T7">
        <v>63</v>
      </c>
    </row>
    <row r="8" spans="3:20" x14ac:dyDescent="0.3">
      <c r="C8">
        <v>141</v>
      </c>
      <c r="D8" t="s">
        <v>138</v>
      </c>
      <c r="M8" t="s">
        <v>191</v>
      </c>
      <c r="N8" t="s">
        <v>192</v>
      </c>
      <c r="O8" t="s">
        <v>193</v>
      </c>
      <c r="P8" t="s">
        <v>194</v>
      </c>
      <c r="Q8" t="s">
        <v>8</v>
      </c>
      <c r="R8" t="s">
        <v>177</v>
      </c>
      <c r="S8" t="s">
        <v>178</v>
      </c>
      <c r="T8">
        <v>63</v>
      </c>
    </row>
    <row r="9" spans="3:20" x14ac:dyDescent="0.3">
      <c r="C9">
        <v>142</v>
      </c>
      <c r="D9" t="s">
        <v>139</v>
      </c>
      <c r="M9" t="s">
        <v>195</v>
      </c>
      <c r="N9" t="s">
        <v>196</v>
      </c>
      <c r="O9" t="s">
        <v>185</v>
      </c>
      <c r="P9" t="s">
        <v>186</v>
      </c>
      <c r="Q9" t="s">
        <v>8</v>
      </c>
      <c r="R9" t="s">
        <v>177</v>
      </c>
      <c r="S9" t="s">
        <v>178</v>
      </c>
      <c r="T9">
        <v>63</v>
      </c>
    </row>
    <row r="10" spans="3:20" x14ac:dyDescent="0.3">
      <c r="C10">
        <v>143</v>
      </c>
      <c r="D10" t="s">
        <v>140</v>
      </c>
      <c r="M10" t="s">
        <v>189</v>
      </c>
      <c r="N10" t="s">
        <v>197</v>
      </c>
      <c r="O10" t="s">
        <v>189</v>
      </c>
      <c r="P10" t="s">
        <v>190</v>
      </c>
      <c r="Q10" t="s">
        <v>8</v>
      </c>
      <c r="R10" t="s">
        <v>177</v>
      </c>
      <c r="S10" t="s">
        <v>178</v>
      </c>
      <c r="T10">
        <v>63</v>
      </c>
    </row>
    <row r="11" spans="3:20" x14ac:dyDescent="0.3">
      <c r="C11">
        <v>144</v>
      </c>
      <c r="D11" t="s">
        <v>141</v>
      </c>
      <c r="M11" t="s">
        <v>198</v>
      </c>
      <c r="N11" t="s">
        <v>199</v>
      </c>
      <c r="O11" t="s">
        <v>189</v>
      </c>
      <c r="P11" t="s">
        <v>190</v>
      </c>
      <c r="Q11" t="s">
        <v>8</v>
      </c>
      <c r="R11" t="s">
        <v>177</v>
      </c>
      <c r="S11" t="s">
        <v>178</v>
      </c>
      <c r="T11">
        <v>63</v>
      </c>
    </row>
    <row r="12" spans="3:20" x14ac:dyDescent="0.3">
      <c r="C12">
        <v>201</v>
      </c>
      <c r="D12" t="s">
        <v>142</v>
      </c>
      <c r="M12" t="s">
        <v>200</v>
      </c>
      <c r="N12" t="s">
        <v>201</v>
      </c>
      <c r="O12" t="s">
        <v>181</v>
      </c>
      <c r="P12" t="s">
        <v>182</v>
      </c>
      <c r="Q12" t="s">
        <v>8</v>
      </c>
      <c r="R12" t="s">
        <v>177</v>
      </c>
      <c r="S12" t="s">
        <v>178</v>
      </c>
      <c r="T12">
        <v>63</v>
      </c>
    </row>
    <row r="13" spans="3:20" x14ac:dyDescent="0.3">
      <c r="C13">
        <v>211</v>
      </c>
      <c r="D13" t="s">
        <v>143</v>
      </c>
      <c r="M13" t="s">
        <v>202</v>
      </c>
      <c r="N13" t="s">
        <v>203</v>
      </c>
      <c r="O13" t="s">
        <v>189</v>
      </c>
      <c r="P13" t="s">
        <v>190</v>
      </c>
      <c r="Q13" t="s">
        <v>8</v>
      </c>
      <c r="R13" t="s">
        <v>177</v>
      </c>
      <c r="S13" t="s">
        <v>178</v>
      </c>
      <c r="T13">
        <v>63</v>
      </c>
    </row>
    <row r="14" spans="3:20" x14ac:dyDescent="0.3">
      <c r="C14">
        <v>221</v>
      </c>
      <c r="D14" t="s">
        <v>144</v>
      </c>
      <c r="M14" t="s">
        <v>204</v>
      </c>
      <c r="N14" t="s">
        <v>205</v>
      </c>
      <c r="O14" t="s">
        <v>189</v>
      </c>
      <c r="P14" t="s">
        <v>190</v>
      </c>
      <c r="Q14" t="s">
        <v>8</v>
      </c>
      <c r="R14" t="s">
        <v>177</v>
      </c>
      <c r="S14" t="s">
        <v>178</v>
      </c>
      <c r="T14">
        <v>63</v>
      </c>
    </row>
    <row r="15" spans="3:20" x14ac:dyDescent="0.3">
      <c r="C15">
        <v>231</v>
      </c>
      <c r="D15" t="s">
        <v>145</v>
      </c>
      <c r="M15" t="s">
        <v>206</v>
      </c>
      <c r="N15" t="s">
        <v>207</v>
      </c>
      <c r="O15" t="s">
        <v>208</v>
      </c>
      <c r="P15" t="s">
        <v>209</v>
      </c>
      <c r="Q15" t="s">
        <v>8</v>
      </c>
      <c r="R15" t="s">
        <v>177</v>
      </c>
      <c r="S15" t="s">
        <v>178</v>
      </c>
      <c r="T15">
        <v>63</v>
      </c>
    </row>
    <row r="16" spans="3:20" x14ac:dyDescent="0.3">
      <c r="C16">
        <v>241</v>
      </c>
      <c r="D16" t="s">
        <v>146</v>
      </c>
      <c r="M16" t="s">
        <v>210</v>
      </c>
      <c r="N16" t="s">
        <v>211</v>
      </c>
      <c r="O16" t="s">
        <v>181</v>
      </c>
      <c r="P16" t="s">
        <v>182</v>
      </c>
      <c r="Q16" t="s">
        <v>8</v>
      </c>
      <c r="R16" t="s">
        <v>177</v>
      </c>
      <c r="S16" t="s">
        <v>178</v>
      </c>
      <c r="T16">
        <v>63</v>
      </c>
    </row>
    <row r="17" spans="3:20" x14ac:dyDescent="0.3">
      <c r="C17">
        <v>311</v>
      </c>
      <c r="D17" t="s">
        <v>147</v>
      </c>
      <c r="M17" t="s">
        <v>212</v>
      </c>
      <c r="N17" t="s">
        <v>213</v>
      </c>
      <c r="O17" t="s">
        <v>181</v>
      </c>
      <c r="P17" t="s">
        <v>182</v>
      </c>
      <c r="Q17" t="s">
        <v>8</v>
      </c>
      <c r="R17" t="s">
        <v>177</v>
      </c>
      <c r="S17" t="s">
        <v>178</v>
      </c>
      <c r="T17">
        <v>63</v>
      </c>
    </row>
    <row r="18" spans="3:20" x14ac:dyDescent="0.3">
      <c r="C18">
        <v>321</v>
      </c>
      <c r="D18" t="s">
        <v>148</v>
      </c>
      <c r="M18" t="s">
        <v>214</v>
      </c>
      <c r="N18" t="s">
        <v>215</v>
      </c>
      <c r="O18" t="s">
        <v>193</v>
      </c>
      <c r="P18" t="s">
        <v>194</v>
      </c>
      <c r="Q18" t="s">
        <v>8</v>
      </c>
      <c r="R18" t="s">
        <v>177</v>
      </c>
      <c r="S18" t="s">
        <v>178</v>
      </c>
      <c r="T18">
        <v>63</v>
      </c>
    </row>
    <row r="19" spans="3:20" x14ac:dyDescent="0.3">
      <c r="C19">
        <v>331</v>
      </c>
      <c r="D19" t="s">
        <v>149</v>
      </c>
      <c r="M19" t="s">
        <v>216</v>
      </c>
      <c r="N19" t="s">
        <v>217</v>
      </c>
      <c r="O19" t="s">
        <v>208</v>
      </c>
      <c r="P19" t="s">
        <v>209</v>
      </c>
      <c r="Q19" t="s">
        <v>8</v>
      </c>
      <c r="R19" t="s">
        <v>177</v>
      </c>
      <c r="S19" t="s">
        <v>178</v>
      </c>
      <c r="T19">
        <v>63</v>
      </c>
    </row>
    <row r="20" spans="3:20" x14ac:dyDescent="0.3">
      <c r="C20">
        <v>341</v>
      </c>
      <c r="D20" t="s">
        <v>150</v>
      </c>
      <c r="M20" t="s">
        <v>218</v>
      </c>
      <c r="N20" t="s">
        <v>219</v>
      </c>
      <c r="O20" t="s">
        <v>189</v>
      </c>
      <c r="P20" t="s">
        <v>190</v>
      </c>
      <c r="Q20" t="s">
        <v>8</v>
      </c>
      <c r="R20" t="s">
        <v>177</v>
      </c>
      <c r="S20" t="s">
        <v>178</v>
      </c>
      <c r="T20">
        <v>63</v>
      </c>
    </row>
    <row r="21" spans="3:20" x14ac:dyDescent="0.3">
      <c r="C21">
        <v>401</v>
      </c>
      <c r="D21" t="s">
        <v>151</v>
      </c>
      <c r="M21" t="s">
        <v>220</v>
      </c>
      <c r="N21" t="s">
        <v>221</v>
      </c>
      <c r="O21" t="s">
        <v>189</v>
      </c>
      <c r="P21" t="s">
        <v>190</v>
      </c>
      <c r="Q21" t="s">
        <v>8</v>
      </c>
      <c r="R21" t="s">
        <v>177</v>
      </c>
      <c r="S21" t="s">
        <v>178</v>
      </c>
      <c r="T21">
        <v>63</v>
      </c>
    </row>
    <row r="22" spans="3:20" x14ac:dyDescent="0.3">
      <c r="C22">
        <v>411</v>
      </c>
      <c r="D22" t="s">
        <v>152</v>
      </c>
      <c r="M22" t="s">
        <v>222</v>
      </c>
      <c r="N22" t="s">
        <v>223</v>
      </c>
      <c r="O22" t="s">
        <v>181</v>
      </c>
      <c r="P22" t="s">
        <v>182</v>
      </c>
      <c r="Q22" t="s">
        <v>8</v>
      </c>
      <c r="R22" t="s">
        <v>177</v>
      </c>
      <c r="S22" t="s">
        <v>178</v>
      </c>
      <c r="T22">
        <v>63</v>
      </c>
    </row>
    <row r="23" spans="3:20" x14ac:dyDescent="0.3">
      <c r="C23">
        <v>421</v>
      </c>
      <c r="D23" t="s">
        <v>153</v>
      </c>
      <c r="M23" t="s">
        <v>224</v>
      </c>
      <c r="N23" t="s">
        <v>225</v>
      </c>
      <c r="O23" t="s">
        <v>181</v>
      </c>
      <c r="P23" t="s">
        <v>182</v>
      </c>
      <c r="Q23" t="s">
        <v>8</v>
      </c>
      <c r="R23" t="s">
        <v>177</v>
      </c>
      <c r="S23" t="s">
        <v>178</v>
      </c>
      <c r="T23">
        <v>63</v>
      </c>
    </row>
    <row r="24" spans="3:20" x14ac:dyDescent="0.3">
      <c r="C24">
        <v>431</v>
      </c>
      <c r="D24" t="s">
        <v>154</v>
      </c>
      <c r="M24" t="s">
        <v>226</v>
      </c>
      <c r="N24" t="s">
        <v>227</v>
      </c>
      <c r="O24" t="s">
        <v>193</v>
      </c>
      <c r="P24" t="s">
        <v>194</v>
      </c>
      <c r="Q24" t="s">
        <v>8</v>
      </c>
      <c r="R24" t="s">
        <v>177</v>
      </c>
      <c r="S24" t="s">
        <v>178</v>
      </c>
      <c r="T24">
        <v>63</v>
      </c>
    </row>
    <row r="25" spans="3:20" x14ac:dyDescent="0.3">
      <c r="M25" t="s">
        <v>228</v>
      </c>
      <c r="N25" t="s">
        <v>229</v>
      </c>
      <c r="O25" t="s">
        <v>175</v>
      </c>
      <c r="P25" t="s">
        <v>176</v>
      </c>
      <c r="Q25" t="s">
        <v>8</v>
      </c>
      <c r="R25" t="s">
        <v>177</v>
      </c>
      <c r="S25" t="s">
        <v>178</v>
      </c>
      <c r="T25">
        <v>63</v>
      </c>
    </row>
    <row r="26" spans="3:20" x14ac:dyDescent="0.3">
      <c r="M26" t="s">
        <v>230</v>
      </c>
      <c r="N26" t="s">
        <v>231</v>
      </c>
      <c r="O26" t="s">
        <v>232</v>
      </c>
      <c r="P26" t="s">
        <v>233</v>
      </c>
      <c r="Q26" t="s">
        <v>8</v>
      </c>
      <c r="R26" t="s">
        <v>177</v>
      </c>
      <c r="S26" t="s">
        <v>178</v>
      </c>
      <c r="T26">
        <v>63</v>
      </c>
    </row>
    <row r="27" spans="3:20" x14ac:dyDescent="0.3">
      <c r="M27" t="s">
        <v>234</v>
      </c>
      <c r="N27" t="s">
        <v>235</v>
      </c>
      <c r="O27" t="s">
        <v>208</v>
      </c>
      <c r="P27" t="s">
        <v>209</v>
      </c>
      <c r="Q27" t="s">
        <v>8</v>
      </c>
      <c r="R27" t="s">
        <v>177</v>
      </c>
      <c r="S27" t="s">
        <v>178</v>
      </c>
      <c r="T27">
        <v>63</v>
      </c>
    </row>
    <row r="28" spans="3:20" x14ac:dyDescent="0.3">
      <c r="M28" t="s">
        <v>236</v>
      </c>
      <c r="N28" t="s">
        <v>237</v>
      </c>
      <c r="O28" t="s">
        <v>189</v>
      </c>
      <c r="P28" t="s">
        <v>190</v>
      </c>
      <c r="Q28" t="s">
        <v>8</v>
      </c>
      <c r="R28" t="s">
        <v>177</v>
      </c>
      <c r="S28" t="s">
        <v>178</v>
      </c>
      <c r="T28">
        <v>63</v>
      </c>
    </row>
    <row r="29" spans="3:20" x14ac:dyDescent="0.3">
      <c r="M29" t="s">
        <v>238</v>
      </c>
      <c r="N29" t="s">
        <v>239</v>
      </c>
      <c r="O29" t="s">
        <v>189</v>
      </c>
      <c r="P29" t="s">
        <v>190</v>
      </c>
      <c r="Q29" t="s">
        <v>8</v>
      </c>
      <c r="R29" t="s">
        <v>177</v>
      </c>
      <c r="S29" t="s">
        <v>178</v>
      </c>
      <c r="T29">
        <v>63</v>
      </c>
    </row>
    <row r="30" spans="3:20" x14ac:dyDescent="0.3">
      <c r="M30" t="s">
        <v>240</v>
      </c>
      <c r="N30" t="s">
        <v>241</v>
      </c>
      <c r="O30" t="s">
        <v>181</v>
      </c>
      <c r="P30" t="s">
        <v>182</v>
      </c>
      <c r="Q30" t="s">
        <v>8</v>
      </c>
      <c r="R30" t="s">
        <v>177</v>
      </c>
      <c r="S30" t="s">
        <v>178</v>
      </c>
      <c r="T30">
        <v>63</v>
      </c>
    </row>
    <row r="31" spans="3:20" x14ac:dyDescent="0.3">
      <c r="M31" t="s">
        <v>242</v>
      </c>
      <c r="N31" t="s">
        <v>243</v>
      </c>
      <c r="O31" t="s">
        <v>193</v>
      </c>
      <c r="P31" t="s">
        <v>194</v>
      </c>
      <c r="Q31" t="s">
        <v>8</v>
      </c>
      <c r="R31" t="s">
        <v>177</v>
      </c>
      <c r="S31" t="s">
        <v>178</v>
      </c>
      <c r="T31">
        <v>63</v>
      </c>
    </row>
    <row r="32" spans="3:20" x14ac:dyDescent="0.3">
      <c r="M32" t="s">
        <v>244</v>
      </c>
      <c r="N32" t="s">
        <v>245</v>
      </c>
      <c r="O32" t="s">
        <v>193</v>
      </c>
      <c r="P32" t="s">
        <v>194</v>
      </c>
      <c r="Q32" t="s">
        <v>8</v>
      </c>
      <c r="R32" t="s">
        <v>177</v>
      </c>
      <c r="S32" t="s">
        <v>178</v>
      </c>
      <c r="T32">
        <v>63</v>
      </c>
    </row>
    <row r="33" spans="13:20" x14ac:dyDescent="0.3">
      <c r="M33" t="s">
        <v>246</v>
      </c>
      <c r="N33" t="s">
        <v>247</v>
      </c>
      <c r="O33" t="s">
        <v>193</v>
      </c>
      <c r="P33" t="s">
        <v>194</v>
      </c>
      <c r="Q33" t="s">
        <v>8</v>
      </c>
      <c r="R33" t="s">
        <v>177</v>
      </c>
      <c r="S33" t="s">
        <v>178</v>
      </c>
      <c r="T33">
        <v>63</v>
      </c>
    </row>
    <row r="34" spans="13:20" x14ac:dyDescent="0.3">
      <c r="M34" t="s">
        <v>248</v>
      </c>
      <c r="N34" t="s">
        <v>249</v>
      </c>
      <c r="O34" t="s">
        <v>181</v>
      </c>
      <c r="P34" t="s">
        <v>182</v>
      </c>
      <c r="Q34" t="s">
        <v>8</v>
      </c>
      <c r="R34" t="s">
        <v>177</v>
      </c>
      <c r="S34" t="s">
        <v>178</v>
      </c>
      <c r="T34">
        <v>63</v>
      </c>
    </row>
    <row r="35" spans="13:20" x14ac:dyDescent="0.3">
      <c r="M35" t="s">
        <v>250</v>
      </c>
      <c r="N35" t="s">
        <v>251</v>
      </c>
      <c r="O35" t="s">
        <v>208</v>
      </c>
      <c r="P35" t="s">
        <v>209</v>
      </c>
      <c r="Q35" t="s">
        <v>8</v>
      </c>
      <c r="R35" t="s">
        <v>177</v>
      </c>
      <c r="S35" t="s">
        <v>178</v>
      </c>
      <c r="T35">
        <v>63</v>
      </c>
    </row>
    <row r="36" spans="13:20" x14ac:dyDescent="0.3">
      <c r="M36" t="s">
        <v>252</v>
      </c>
      <c r="N36" t="s">
        <v>253</v>
      </c>
      <c r="O36" t="s">
        <v>175</v>
      </c>
      <c r="P36" t="s">
        <v>176</v>
      </c>
      <c r="Q36" t="s">
        <v>8</v>
      </c>
      <c r="R36" t="s">
        <v>177</v>
      </c>
      <c r="S36" t="s">
        <v>178</v>
      </c>
      <c r="T36">
        <v>63</v>
      </c>
    </row>
    <row r="37" spans="13:20" x14ac:dyDescent="0.3">
      <c r="M37" t="s">
        <v>254</v>
      </c>
      <c r="N37" t="s">
        <v>255</v>
      </c>
      <c r="O37" t="s">
        <v>193</v>
      </c>
      <c r="P37" t="s">
        <v>194</v>
      </c>
      <c r="Q37" t="s">
        <v>8</v>
      </c>
      <c r="R37" t="s">
        <v>177</v>
      </c>
      <c r="S37" t="s">
        <v>178</v>
      </c>
      <c r="T37">
        <v>63</v>
      </c>
    </row>
    <row r="38" spans="13:20" x14ac:dyDescent="0.3">
      <c r="M38" t="s">
        <v>256</v>
      </c>
      <c r="N38" t="s">
        <v>257</v>
      </c>
      <c r="O38" t="s">
        <v>181</v>
      </c>
      <c r="P38" t="s">
        <v>182</v>
      </c>
      <c r="Q38" t="s">
        <v>8</v>
      </c>
      <c r="R38" t="s">
        <v>177</v>
      </c>
      <c r="S38" t="s">
        <v>178</v>
      </c>
      <c r="T38">
        <v>63</v>
      </c>
    </row>
    <row r="39" spans="13:20" x14ac:dyDescent="0.3">
      <c r="M39" t="s">
        <v>258</v>
      </c>
      <c r="N39" t="s">
        <v>259</v>
      </c>
      <c r="O39" t="s">
        <v>185</v>
      </c>
      <c r="P39" t="s">
        <v>186</v>
      </c>
      <c r="Q39" t="s">
        <v>8</v>
      </c>
      <c r="R39" t="s">
        <v>177</v>
      </c>
      <c r="S39" t="s">
        <v>178</v>
      </c>
      <c r="T39">
        <v>63</v>
      </c>
    </row>
    <row r="40" spans="13:20" x14ac:dyDescent="0.3">
      <c r="M40" t="s">
        <v>260</v>
      </c>
      <c r="N40" t="s">
        <v>261</v>
      </c>
      <c r="O40" t="s">
        <v>208</v>
      </c>
      <c r="P40" t="s">
        <v>209</v>
      </c>
      <c r="Q40" t="s">
        <v>8</v>
      </c>
      <c r="R40" t="s">
        <v>177</v>
      </c>
      <c r="S40" t="s">
        <v>178</v>
      </c>
      <c r="T40">
        <v>63</v>
      </c>
    </row>
    <row r="41" spans="13:20" x14ac:dyDescent="0.3">
      <c r="M41" t="s">
        <v>262</v>
      </c>
      <c r="N41" t="s">
        <v>263</v>
      </c>
      <c r="O41" t="s">
        <v>175</v>
      </c>
      <c r="P41" t="s">
        <v>176</v>
      </c>
      <c r="Q41" t="s">
        <v>8</v>
      </c>
      <c r="R41" t="s">
        <v>177</v>
      </c>
      <c r="S41" t="s">
        <v>178</v>
      </c>
      <c r="T41">
        <v>63</v>
      </c>
    </row>
    <row r="42" spans="13:20" x14ac:dyDescent="0.3">
      <c r="M42" t="s">
        <v>264</v>
      </c>
      <c r="N42" t="s">
        <v>265</v>
      </c>
      <c r="O42" t="s">
        <v>185</v>
      </c>
      <c r="P42" t="s">
        <v>186</v>
      </c>
      <c r="Q42" t="s">
        <v>8</v>
      </c>
      <c r="R42" t="s">
        <v>177</v>
      </c>
      <c r="S42" t="s">
        <v>178</v>
      </c>
      <c r="T42">
        <v>63</v>
      </c>
    </row>
    <row r="43" spans="13:20" x14ac:dyDescent="0.3">
      <c r="M43" t="s">
        <v>266</v>
      </c>
      <c r="N43" t="s">
        <v>267</v>
      </c>
      <c r="O43" t="s">
        <v>208</v>
      </c>
      <c r="P43" t="s">
        <v>209</v>
      </c>
      <c r="Q43" t="s">
        <v>8</v>
      </c>
      <c r="R43" t="s">
        <v>177</v>
      </c>
      <c r="S43" t="s">
        <v>178</v>
      </c>
      <c r="T43">
        <v>63</v>
      </c>
    </row>
    <row r="44" spans="13:20" x14ac:dyDescent="0.3">
      <c r="M44" t="s">
        <v>268</v>
      </c>
      <c r="N44" t="s">
        <v>269</v>
      </c>
      <c r="O44" t="s">
        <v>193</v>
      </c>
      <c r="P44" t="s">
        <v>194</v>
      </c>
      <c r="Q44" t="s">
        <v>8</v>
      </c>
      <c r="R44" t="s">
        <v>177</v>
      </c>
      <c r="S44" t="s">
        <v>178</v>
      </c>
      <c r="T44">
        <v>63</v>
      </c>
    </row>
    <row r="45" spans="13:20" x14ac:dyDescent="0.3">
      <c r="M45" t="s">
        <v>193</v>
      </c>
      <c r="N45" t="s">
        <v>270</v>
      </c>
      <c r="O45" t="s">
        <v>193</v>
      </c>
      <c r="P45" t="s">
        <v>194</v>
      </c>
      <c r="Q45" t="s">
        <v>8</v>
      </c>
      <c r="R45" t="s">
        <v>177</v>
      </c>
      <c r="S45" t="s">
        <v>178</v>
      </c>
      <c r="T45">
        <v>63</v>
      </c>
    </row>
    <row r="46" spans="13:20" x14ac:dyDescent="0.3">
      <c r="M46" t="s">
        <v>271</v>
      </c>
      <c r="N46" t="s">
        <v>272</v>
      </c>
      <c r="O46" t="s">
        <v>181</v>
      </c>
      <c r="P46" t="s">
        <v>182</v>
      </c>
      <c r="Q46" t="s">
        <v>8</v>
      </c>
      <c r="R46" t="s">
        <v>177</v>
      </c>
      <c r="S46" t="s">
        <v>178</v>
      </c>
      <c r="T46">
        <v>63</v>
      </c>
    </row>
    <row r="47" spans="13:20" x14ac:dyDescent="0.3">
      <c r="M47" t="s">
        <v>273</v>
      </c>
      <c r="N47" t="s">
        <v>274</v>
      </c>
      <c r="O47" t="s">
        <v>181</v>
      </c>
      <c r="P47" t="s">
        <v>182</v>
      </c>
      <c r="Q47" t="s">
        <v>8</v>
      </c>
      <c r="R47" t="s">
        <v>177</v>
      </c>
      <c r="S47" t="s">
        <v>178</v>
      </c>
      <c r="T47">
        <v>63</v>
      </c>
    </row>
    <row r="48" spans="13:20" x14ac:dyDescent="0.3">
      <c r="M48" t="s">
        <v>275</v>
      </c>
      <c r="N48" t="s">
        <v>276</v>
      </c>
      <c r="O48" t="s">
        <v>175</v>
      </c>
      <c r="P48" t="s">
        <v>176</v>
      </c>
      <c r="Q48" t="s">
        <v>8</v>
      </c>
      <c r="R48" t="s">
        <v>177</v>
      </c>
      <c r="S48" t="s">
        <v>178</v>
      </c>
      <c r="T48">
        <v>63</v>
      </c>
    </row>
    <row r="49" spans="13:20" x14ac:dyDescent="0.3">
      <c r="M49" t="s">
        <v>277</v>
      </c>
      <c r="N49" t="s">
        <v>278</v>
      </c>
      <c r="O49" t="s">
        <v>208</v>
      </c>
      <c r="P49" t="s">
        <v>209</v>
      </c>
      <c r="Q49" t="s">
        <v>8</v>
      </c>
      <c r="R49" t="s">
        <v>177</v>
      </c>
      <c r="S49" t="s">
        <v>178</v>
      </c>
      <c r="T49">
        <v>63</v>
      </c>
    </row>
    <row r="50" spans="13:20" x14ac:dyDescent="0.3">
      <c r="M50" t="s">
        <v>279</v>
      </c>
      <c r="N50" t="s">
        <v>280</v>
      </c>
      <c r="O50" t="s">
        <v>193</v>
      </c>
      <c r="P50" t="s">
        <v>194</v>
      </c>
      <c r="Q50" t="s">
        <v>8</v>
      </c>
      <c r="R50" t="s">
        <v>177</v>
      </c>
      <c r="S50" t="s">
        <v>178</v>
      </c>
      <c r="T50">
        <v>63</v>
      </c>
    </row>
    <row r="51" spans="13:20" x14ac:dyDescent="0.3">
      <c r="M51" t="s">
        <v>281</v>
      </c>
      <c r="N51" t="s">
        <v>282</v>
      </c>
      <c r="O51" t="s">
        <v>232</v>
      </c>
      <c r="P51" t="s">
        <v>233</v>
      </c>
      <c r="Q51" t="s">
        <v>8</v>
      </c>
      <c r="R51" t="s">
        <v>177</v>
      </c>
      <c r="S51" t="s">
        <v>178</v>
      </c>
      <c r="T51">
        <v>63</v>
      </c>
    </row>
    <row r="52" spans="13:20" x14ac:dyDescent="0.3">
      <c r="M52" t="s">
        <v>283</v>
      </c>
      <c r="N52" t="s">
        <v>284</v>
      </c>
      <c r="O52" t="s">
        <v>181</v>
      </c>
      <c r="P52" t="s">
        <v>182</v>
      </c>
      <c r="Q52" t="s">
        <v>8</v>
      </c>
      <c r="R52" t="s">
        <v>177</v>
      </c>
      <c r="S52" t="s">
        <v>178</v>
      </c>
      <c r="T52">
        <v>63</v>
      </c>
    </row>
    <row r="53" spans="13:20" x14ac:dyDescent="0.3">
      <c r="M53" t="s">
        <v>285</v>
      </c>
      <c r="N53" t="s">
        <v>286</v>
      </c>
      <c r="O53" t="s">
        <v>175</v>
      </c>
      <c r="P53" t="s">
        <v>176</v>
      </c>
      <c r="Q53" t="s">
        <v>8</v>
      </c>
      <c r="R53" t="s">
        <v>177</v>
      </c>
      <c r="S53" t="s">
        <v>178</v>
      </c>
      <c r="T53">
        <v>63</v>
      </c>
    </row>
    <row r="54" spans="13:20" x14ac:dyDescent="0.3">
      <c r="M54" t="s">
        <v>287</v>
      </c>
      <c r="N54" t="s">
        <v>288</v>
      </c>
      <c r="O54" t="s">
        <v>181</v>
      </c>
      <c r="P54" t="s">
        <v>182</v>
      </c>
      <c r="Q54" t="s">
        <v>8</v>
      </c>
      <c r="R54" t="s">
        <v>177</v>
      </c>
      <c r="S54" t="s">
        <v>178</v>
      </c>
      <c r="T54">
        <v>63</v>
      </c>
    </row>
    <row r="55" spans="13:20" x14ac:dyDescent="0.3">
      <c r="M55" t="s">
        <v>289</v>
      </c>
      <c r="N55" t="s">
        <v>290</v>
      </c>
      <c r="O55" t="s">
        <v>232</v>
      </c>
      <c r="P55" t="s">
        <v>233</v>
      </c>
      <c r="Q55" t="s">
        <v>8</v>
      </c>
      <c r="R55" t="s">
        <v>177</v>
      </c>
      <c r="S55" t="s">
        <v>178</v>
      </c>
      <c r="T55">
        <v>63</v>
      </c>
    </row>
    <row r="56" spans="13:20" x14ac:dyDescent="0.3">
      <c r="M56" t="s">
        <v>175</v>
      </c>
      <c r="N56" t="s">
        <v>291</v>
      </c>
      <c r="O56" t="s">
        <v>175</v>
      </c>
      <c r="P56" t="s">
        <v>176</v>
      </c>
      <c r="Q56" t="s">
        <v>8</v>
      </c>
      <c r="R56" t="s">
        <v>177</v>
      </c>
      <c r="S56" t="s">
        <v>178</v>
      </c>
      <c r="T56">
        <v>63</v>
      </c>
    </row>
    <row r="57" spans="13:20" x14ac:dyDescent="0.3">
      <c r="M57" t="s">
        <v>292</v>
      </c>
      <c r="N57" t="s">
        <v>293</v>
      </c>
      <c r="O57" t="s">
        <v>232</v>
      </c>
      <c r="P57" t="s">
        <v>233</v>
      </c>
      <c r="Q57" t="s">
        <v>8</v>
      </c>
      <c r="R57" t="s">
        <v>177</v>
      </c>
      <c r="S57" t="s">
        <v>178</v>
      </c>
      <c r="T57">
        <v>63</v>
      </c>
    </row>
    <row r="58" spans="13:20" x14ac:dyDescent="0.3">
      <c r="M58" t="s">
        <v>294</v>
      </c>
      <c r="N58" t="s">
        <v>295</v>
      </c>
      <c r="O58" t="s">
        <v>185</v>
      </c>
      <c r="P58" t="s">
        <v>186</v>
      </c>
      <c r="Q58" t="s">
        <v>8</v>
      </c>
      <c r="R58" t="s">
        <v>177</v>
      </c>
      <c r="S58" t="s">
        <v>178</v>
      </c>
      <c r="T58">
        <v>63</v>
      </c>
    </row>
    <row r="59" spans="13:20" x14ac:dyDescent="0.3">
      <c r="M59" t="s">
        <v>296</v>
      </c>
      <c r="N59" t="s">
        <v>297</v>
      </c>
      <c r="O59" t="s">
        <v>181</v>
      </c>
      <c r="P59" t="s">
        <v>182</v>
      </c>
      <c r="Q59" t="s">
        <v>8</v>
      </c>
      <c r="R59" t="s">
        <v>177</v>
      </c>
      <c r="S59" t="s">
        <v>178</v>
      </c>
      <c r="T59">
        <v>63</v>
      </c>
    </row>
    <row r="60" spans="13:20" x14ac:dyDescent="0.3">
      <c r="M60" t="s">
        <v>298</v>
      </c>
      <c r="N60" t="s">
        <v>299</v>
      </c>
      <c r="O60" t="s">
        <v>185</v>
      </c>
      <c r="P60" t="s">
        <v>186</v>
      </c>
      <c r="Q60" t="s">
        <v>8</v>
      </c>
      <c r="R60" t="s">
        <v>177</v>
      </c>
      <c r="S60" t="s">
        <v>178</v>
      </c>
      <c r="T60">
        <v>63</v>
      </c>
    </row>
    <row r="61" spans="13:20" x14ac:dyDescent="0.3">
      <c r="M61" t="s">
        <v>300</v>
      </c>
      <c r="N61" t="s">
        <v>301</v>
      </c>
      <c r="O61" t="s">
        <v>232</v>
      </c>
      <c r="P61" t="s">
        <v>233</v>
      </c>
      <c r="Q61" t="s">
        <v>8</v>
      </c>
      <c r="R61" t="s">
        <v>177</v>
      </c>
      <c r="S61" t="s">
        <v>178</v>
      </c>
      <c r="T61">
        <v>63</v>
      </c>
    </row>
    <row r="62" spans="13:20" x14ac:dyDescent="0.3">
      <c r="M62" t="s">
        <v>302</v>
      </c>
      <c r="N62" t="s">
        <v>303</v>
      </c>
      <c r="O62" t="s">
        <v>193</v>
      </c>
      <c r="P62" t="s">
        <v>194</v>
      </c>
      <c r="Q62" t="s">
        <v>8</v>
      </c>
      <c r="R62" t="s">
        <v>177</v>
      </c>
      <c r="S62" t="s">
        <v>178</v>
      </c>
      <c r="T62">
        <v>63</v>
      </c>
    </row>
    <row r="63" spans="13:20" x14ac:dyDescent="0.3">
      <c r="M63" t="s">
        <v>304</v>
      </c>
      <c r="N63" t="s">
        <v>305</v>
      </c>
      <c r="O63" t="s">
        <v>208</v>
      </c>
      <c r="P63" t="s">
        <v>209</v>
      </c>
      <c r="Q63" t="s">
        <v>8</v>
      </c>
      <c r="R63" t="s">
        <v>177</v>
      </c>
      <c r="S63" t="s">
        <v>178</v>
      </c>
      <c r="T63">
        <v>63</v>
      </c>
    </row>
    <row r="64" spans="13:20" x14ac:dyDescent="0.3">
      <c r="M64" t="s">
        <v>306</v>
      </c>
      <c r="N64" t="s">
        <v>307</v>
      </c>
      <c r="O64" t="s">
        <v>193</v>
      </c>
      <c r="P64" t="s">
        <v>194</v>
      </c>
      <c r="Q64" t="s">
        <v>8</v>
      </c>
      <c r="R64" t="s">
        <v>177</v>
      </c>
      <c r="S64" t="s">
        <v>178</v>
      </c>
      <c r="T64">
        <v>63</v>
      </c>
    </row>
    <row r="65" spans="13:20" x14ac:dyDescent="0.3">
      <c r="M65" t="s">
        <v>308</v>
      </c>
      <c r="N65" t="s">
        <v>309</v>
      </c>
      <c r="O65" t="s">
        <v>208</v>
      </c>
      <c r="P65" t="s">
        <v>209</v>
      </c>
      <c r="Q65" t="s">
        <v>8</v>
      </c>
      <c r="R65" t="s">
        <v>177</v>
      </c>
      <c r="S65" t="s">
        <v>178</v>
      </c>
      <c r="T65">
        <v>63</v>
      </c>
    </row>
    <row r="66" spans="13:20" x14ac:dyDescent="0.3">
      <c r="M66" t="s">
        <v>310</v>
      </c>
      <c r="N66" t="s">
        <v>311</v>
      </c>
      <c r="O66" t="s">
        <v>189</v>
      </c>
      <c r="P66" t="s">
        <v>190</v>
      </c>
      <c r="Q66" t="s">
        <v>8</v>
      </c>
      <c r="R66" t="s">
        <v>177</v>
      </c>
      <c r="S66" t="s">
        <v>178</v>
      </c>
      <c r="T66">
        <v>63</v>
      </c>
    </row>
    <row r="67" spans="13:20" x14ac:dyDescent="0.3">
      <c r="M67" t="s">
        <v>312</v>
      </c>
      <c r="N67" t="s">
        <v>313</v>
      </c>
      <c r="O67" t="s">
        <v>232</v>
      </c>
      <c r="P67" t="s">
        <v>233</v>
      </c>
      <c r="Q67" t="s">
        <v>8</v>
      </c>
      <c r="R67" t="s">
        <v>177</v>
      </c>
      <c r="S67" t="s">
        <v>178</v>
      </c>
      <c r="T67">
        <v>63</v>
      </c>
    </row>
    <row r="68" spans="13:20" x14ac:dyDescent="0.3">
      <c r="M68" t="s">
        <v>314</v>
      </c>
      <c r="N68" t="s">
        <v>315</v>
      </c>
      <c r="O68" t="s">
        <v>232</v>
      </c>
      <c r="P68" t="s">
        <v>233</v>
      </c>
      <c r="Q68" t="s">
        <v>8</v>
      </c>
      <c r="R68" t="s">
        <v>177</v>
      </c>
      <c r="S68" t="s">
        <v>178</v>
      </c>
      <c r="T68">
        <v>63</v>
      </c>
    </row>
    <row r="69" spans="13:20" x14ac:dyDescent="0.3">
      <c r="M69" t="s">
        <v>316</v>
      </c>
      <c r="N69" t="s">
        <v>317</v>
      </c>
      <c r="O69" t="s">
        <v>232</v>
      </c>
      <c r="P69" t="s">
        <v>233</v>
      </c>
      <c r="Q69" t="s">
        <v>8</v>
      </c>
      <c r="R69" t="s">
        <v>177</v>
      </c>
      <c r="S69" t="s">
        <v>178</v>
      </c>
      <c r="T69">
        <v>63</v>
      </c>
    </row>
    <row r="70" spans="13:20" x14ac:dyDescent="0.3">
      <c r="M70" t="s">
        <v>318</v>
      </c>
      <c r="N70" t="s">
        <v>319</v>
      </c>
      <c r="O70" t="s">
        <v>232</v>
      </c>
      <c r="P70" t="s">
        <v>233</v>
      </c>
      <c r="Q70" t="s">
        <v>8</v>
      </c>
      <c r="R70" t="s">
        <v>177</v>
      </c>
      <c r="S70" t="s">
        <v>178</v>
      </c>
      <c r="T70">
        <v>63</v>
      </c>
    </row>
    <row r="71" spans="13:20" x14ac:dyDescent="0.3">
      <c r="M71" t="s">
        <v>320</v>
      </c>
      <c r="N71" t="s">
        <v>321</v>
      </c>
      <c r="O71" t="s">
        <v>175</v>
      </c>
      <c r="P71" t="s">
        <v>176</v>
      </c>
      <c r="Q71" t="s">
        <v>8</v>
      </c>
      <c r="R71" t="s">
        <v>177</v>
      </c>
      <c r="S71" t="s">
        <v>178</v>
      </c>
      <c r="T71">
        <v>63</v>
      </c>
    </row>
    <row r="72" spans="13:20" x14ac:dyDescent="0.3">
      <c r="M72" t="s">
        <v>322</v>
      </c>
      <c r="N72" t="s">
        <v>323</v>
      </c>
      <c r="O72" t="s">
        <v>181</v>
      </c>
      <c r="P72" t="s">
        <v>182</v>
      </c>
      <c r="Q72" t="s">
        <v>8</v>
      </c>
      <c r="R72" t="s">
        <v>177</v>
      </c>
      <c r="S72" t="s">
        <v>178</v>
      </c>
      <c r="T72">
        <v>63</v>
      </c>
    </row>
    <row r="73" spans="13:20" x14ac:dyDescent="0.3">
      <c r="M73" t="s">
        <v>324</v>
      </c>
      <c r="N73" t="s">
        <v>325</v>
      </c>
      <c r="O73" t="s">
        <v>232</v>
      </c>
      <c r="P73" t="s">
        <v>233</v>
      </c>
      <c r="Q73" t="s">
        <v>8</v>
      </c>
      <c r="R73" t="s">
        <v>177</v>
      </c>
      <c r="S73" t="s">
        <v>178</v>
      </c>
      <c r="T73">
        <v>63</v>
      </c>
    </row>
    <row r="74" spans="13:20" x14ac:dyDescent="0.3">
      <c r="M74" t="s">
        <v>326</v>
      </c>
      <c r="N74" t="s">
        <v>327</v>
      </c>
      <c r="O74" t="s">
        <v>232</v>
      </c>
      <c r="P74" t="s">
        <v>233</v>
      </c>
      <c r="Q74" t="s">
        <v>8</v>
      </c>
      <c r="R74" t="s">
        <v>177</v>
      </c>
      <c r="S74" t="s">
        <v>178</v>
      </c>
      <c r="T74">
        <v>63</v>
      </c>
    </row>
    <row r="75" spans="13:20" x14ac:dyDescent="0.3">
      <c r="M75" t="s">
        <v>328</v>
      </c>
      <c r="N75" t="s">
        <v>329</v>
      </c>
      <c r="O75" t="s">
        <v>232</v>
      </c>
      <c r="P75" t="s">
        <v>233</v>
      </c>
      <c r="Q75" t="s">
        <v>8</v>
      </c>
      <c r="R75" t="s">
        <v>177</v>
      </c>
      <c r="S75" t="s">
        <v>178</v>
      </c>
      <c r="T75">
        <v>63</v>
      </c>
    </row>
    <row r="76" spans="13:20" x14ac:dyDescent="0.3">
      <c r="M76" t="s">
        <v>330</v>
      </c>
      <c r="N76" t="s">
        <v>331</v>
      </c>
      <c r="O76" t="s">
        <v>185</v>
      </c>
      <c r="P76" t="s">
        <v>186</v>
      </c>
      <c r="Q76" t="s">
        <v>8</v>
      </c>
      <c r="R76" t="s">
        <v>177</v>
      </c>
      <c r="S76" t="s">
        <v>178</v>
      </c>
      <c r="T76">
        <v>63</v>
      </c>
    </row>
    <row r="77" spans="13:20" x14ac:dyDescent="0.3">
      <c r="M77" t="s">
        <v>332</v>
      </c>
      <c r="N77" t="s">
        <v>333</v>
      </c>
      <c r="O77" t="s">
        <v>181</v>
      </c>
      <c r="P77" t="s">
        <v>182</v>
      </c>
      <c r="Q77" t="s">
        <v>8</v>
      </c>
      <c r="R77" t="s">
        <v>177</v>
      </c>
      <c r="S77" t="s">
        <v>178</v>
      </c>
      <c r="T77">
        <v>63</v>
      </c>
    </row>
    <row r="78" spans="13:20" x14ac:dyDescent="0.3">
      <c r="M78" t="s">
        <v>334</v>
      </c>
      <c r="N78" t="s">
        <v>335</v>
      </c>
      <c r="O78" t="s">
        <v>336</v>
      </c>
      <c r="P78" t="s">
        <v>337</v>
      </c>
      <c r="Q78" t="s">
        <v>8</v>
      </c>
      <c r="R78" t="s">
        <v>177</v>
      </c>
      <c r="S78" t="s">
        <v>178</v>
      </c>
      <c r="T78">
        <v>63</v>
      </c>
    </row>
    <row r="79" spans="13:20" x14ac:dyDescent="0.3">
      <c r="M79" t="s">
        <v>338</v>
      </c>
      <c r="N79" t="s">
        <v>339</v>
      </c>
      <c r="O79" t="s">
        <v>336</v>
      </c>
      <c r="P79" t="s">
        <v>337</v>
      </c>
      <c r="Q79" t="s">
        <v>8</v>
      </c>
      <c r="R79" t="s">
        <v>177</v>
      </c>
      <c r="S79" t="s">
        <v>178</v>
      </c>
      <c r="T79">
        <v>63</v>
      </c>
    </row>
    <row r="80" spans="13:20" x14ac:dyDescent="0.3">
      <c r="M80" t="s">
        <v>340</v>
      </c>
      <c r="N80" t="s">
        <v>341</v>
      </c>
      <c r="O80" t="s">
        <v>193</v>
      </c>
      <c r="P80" t="s">
        <v>194</v>
      </c>
      <c r="Q80" t="s">
        <v>8</v>
      </c>
      <c r="R80" t="s">
        <v>177</v>
      </c>
      <c r="S80" t="s">
        <v>178</v>
      </c>
      <c r="T80">
        <v>63</v>
      </c>
    </row>
    <row r="81" spans="13:20" x14ac:dyDescent="0.3">
      <c r="M81" t="s">
        <v>342</v>
      </c>
      <c r="N81" t="s">
        <v>343</v>
      </c>
      <c r="O81" t="s">
        <v>208</v>
      </c>
      <c r="P81" t="s">
        <v>209</v>
      </c>
      <c r="Q81" t="s">
        <v>8</v>
      </c>
      <c r="R81" t="s">
        <v>177</v>
      </c>
      <c r="S81" t="s">
        <v>178</v>
      </c>
      <c r="T81">
        <v>63</v>
      </c>
    </row>
    <row r="82" spans="13:20" x14ac:dyDescent="0.3">
      <c r="M82" t="s">
        <v>344</v>
      </c>
      <c r="N82" t="s">
        <v>345</v>
      </c>
      <c r="O82" t="s">
        <v>336</v>
      </c>
      <c r="P82" t="s">
        <v>337</v>
      </c>
      <c r="Q82" t="s">
        <v>8</v>
      </c>
      <c r="R82" t="s">
        <v>177</v>
      </c>
      <c r="S82" t="s">
        <v>178</v>
      </c>
      <c r="T82">
        <v>63</v>
      </c>
    </row>
    <row r="83" spans="13:20" x14ac:dyDescent="0.3">
      <c r="M83" t="s">
        <v>346</v>
      </c>
      <c r="N83" t="s">
        <v>347</v>
      </c>
      <c r="O83" t="s">
        <v>232</v>
      </c>
      <c r="P83" t="s">
        <v>233</v>
      </c>
      <c r="Q83" t="s">
        <v>8</v>
      </c>
      <c r="R83" t="s">
        <v>177</v>
      </c>
      <c r="S83" t="s">
        <v>178</v>
      </c>
      <c r="T83">
        <v>63</v>
      </c>
    </row>
    <row r="84" spans="13:20" x14ac:dyDescent="0.3">
      <c r="M84" t="s">
        <v>348</v>
      </c>
      <c r="N84" t="s">
        <v>349</v>
      </c>
      <c r="O84" t="s">
        <v>232</v>
      </c>
      <c r="P84" t="s">
        <v>233</v>
      </c>
      <c r="Q84" t="s">
        <v>8</v>
      </c>
      <c r="R84" t="s">
        <v>177</v>
      </c>
      <c r="S84" t="s">
        <v>178</v>
      </c>
      <c r="T84">
        <v>63</v>
      </c>
    </row>
    <row r="85" spans="13:20" x14ac:dyDescent="0.3">
      <c r="M85" t="s">
        <v>350</v>
      </c>
      <c r="N85" t="s">
        <v>351</v>
      </c>
      <c r="O85" t="s">
        <v>193</v>
      </c>
      <c r="P85" t="s">
        <v>194</v>
      </c>
      <c r="Q85" t="s">
        <v>8</v>
      </c>
      <c r="R85" t="s">
        <v>177</v>
      </c>
      <c r="S85" t="s">
        <v>178</v>
      </c>
      <c r="T85">
        <v>63</v>
      </c>
    </row>
    <row r="86" spans="13:20" x14ac:dyDescent="0.3">
      <c r="M86" t="s">
        <v>352</v>
      </c>
      <c r="N86" t="s">
        <v>353</v>
      </c>
      <c r="O86" t="s">
        <v>193</v>
      </c>
      <c r="P86" t="s">
        <v>194</v>
      </c>
      <c r="Q86" t="s">
        <v>8</v>
      </c>
      <c r="R86" t="s">
        <v>177</v>
      </c>
      <c r="S86" t="s">
        <v>178</v>
      </c>
      <c r="T86">
        <v>63</v>
      </c>
    </row>
    <row r="87" spans="13:20" x14ac:dyDescent="0.3">
      <c r="M87" t="s">
        <v>354</v>
      </c>
      <c r="N87" t="s">
        <v>355</v>
      </c>
      <c r="O87" t="s">
        <v>208</v>
      </c>
      <c r="P87" t="s">
        <v>209</v>
      </c>
      <c r="Q87" t="s">
        <v>8</v>
      </c>
      <c r="R87" t="s">
        <v>177</v>
      </c>
      <c r="S87" t="s">
        <v>178</v>
      </c>
      <c r="T87">
        <v>63</v>
      </c>
    </row>
    <row r="88" spans="13:20" x14ac:dyDescent="0.3">
      <c r="M88" t="s">
        <v>356</v>
      </c>
      <c r="N88" t="s">
        <v>357</v>
      </c>
      <c r="O88" t="s">
        <v>336</v>
      </c>
      <c r="P88" t="s">
        <v>337</v>
      </c>
      <c r="Q88" t="s">
        <v>8</v>
      </c>
      <c r="R88" t="s">
        <v>177</v>
      </c>
      <c r="S88" t="s">
        <v>178</v>
      </c>
      <c r="T88">
        <v>63</v>
      </c>
    </row>
    <row r="89" spans="13:20" x14ac:dyDescent="0.3">
      <c r="M89" t="s">
        <v>358</v>
      </c>
      <c r="N89" t="s">
        <v>359</v>
      </c>
      <c r="O89" t="s">
        <v>208</v>
      </c>
      <c r="P89" t="s">
        <v>209</v>
      </c>
      <c r="Q89" t="s">
        <v>8</v>
      </c>
      <c r="R89" t="s">
        <v>177</v>
      </c>
      <c r="S89" t="s">
        <v>178</v>
      </c>
      <c r="T89">
        <v>63</v>
      </c>
    </row>
    <row r="90" spans="13:20" x14ac:dyDescent="0.3">
      <c r="M90" t="s">
        <v>360</v>
      </c>
      <c r="N90" t="s">
        <v>361</v>
      </c>
      <c r="O90" t="s">
        <v>193</v>
      </c>
      <c r="P90" t="s">
        <v>194</v>
      </c>
      <c r="Q90" t="s">
        <v>8</v>
      </c>
      <c r="R90" t="s">
        <v>177</v>
      </c>
      <c r="S90" t="s">
        <v>178</v>
      </c>
      <c r="T90">
        <v>63</v>
      </c>
    </row>
    <row r="91" spans="13:20" x14ac:dyDescent="0.3">
      <c r="M91" t="s">
        <v>362</v>
      </c>
      <c r="N91" t="s">
        <v>363</v>
      </c>
      <c r="O91" t="s">
        <v>336</v>
      </c>
      <c r="P91" t="s">
        <v>337</v>
      </c>
      <c r="Q91" t="s">
        <v>8</v>
      </c>
      <c r="R91" t="s">
        <v>177</v>
      </c>
      <c r="S91" t="s">
        <v>178</v>
      </c>
      <c r="T91">
        <v>63</v>
      </c>
    </row>
    <row r="92" spans="13:20" x14ac:dyDescent="0.3">
      <c r="M92" t="s">
        <v>364</v>
      </c>
      <c r="N92" t="s">
        <v>365</v>
      </c>
      <c r="O92" t="s">
        <v>193</v>
      </c>
      <c r="P92" t="s">
        <v>194</v>
      </c>
      <c r="Q92" t="s">
        <v>8</v>
      </c>
      <c r="R92" t="s">
        <v>177</v>
      </c>
      <c r="S92" t="s">
        <v>178</v>
      </c>
      <c r="T92">
        <v>63</v>
      </c>
    </row>
    <row r="93" spans="13:20" x14ac:dyDescent="0.3">
      <c r="M93" t="s">
        <v>366</v>
      </c>
      <c r="N93" t="s">
        <v>367</v>
      </c>
      <c r="O93" t="s">
        <v>175</v>
      </c>
      <c r="P93" t="s">
        <v>176</v>
      </c>
      <c r="Q93" t="s">
        <v>8</v>
      </c>
      <c r="R93" t="s">
        <v>177</v>
      </c>
      <c r="S93" t="s">
        <v>178</v>
      </c>
      <c r="T93">
        <v>63</v>
      </c>
    </row>
    <row r="94" spans="13:20" x14ac:dyDescent="0.3">
      <c r="M94" t="s">
        <v>368</v>
      </c>
      <c r="N94" t="s">
        <v>369</v>
      </c>
      <c r="O94" t="s">
        <v>232</v>
      </c>
      <c r="P94" t="s">
        <v>233</v>
      </c>
      <c r="Q94" t="s">
        <v>8</v>
      </c>
      <c r="R94" t="s">
        <v>177</v>
      </c>
      <c r="S94" t="s">
        <v>178</v>
      </c>
      <c r="T94">
        <v>63</v>
      </c>
    </row>
    <row r="95" spans="13:20" x14ac:dyDescent="0.3">
      <c r="M95" t="s">
        <v>370</v>
      </c>
      <c r="N95" t="s">
        <v>371</v>
      </c>
      <c r="O95" t="s">
        <v>232</v>
      </c>
      <c r="P95" t="s">
        <v>233</v>
      </c>
      <c r="Q95" t="s">
        <v>8</v>
      </c>
      <c r="R95" t="s">
        <v>177</v>
      </c>
      <c r="S95" t="s">
        <v>178</v>
      </c>
      <c r="T95">
        <v>63</v>
      </c>
    </row>
    <row r="96" spans="13:20" x14ac:dyDescent="0.3">
      <c r="M96" t="s">
        <v>372</v>
      </c>
      <c r="N96" t="s">
        <v>373</v>
      </c>
      <c r="O96" t="s">
        <v>193</v>
      </c>
      <c r="P96" t="s">
        <v>194</v>
      </c>
      <c r="Q96" t="s">
        <v>8</v>
      </c>
      <c r="R96" t="s">
        <v>177</v>
      </c>
      <c r="S96" t="s">
        <v>178</v>
      </c>
      <c r="T96">
        <v>63</v>
      </c>
    </row>
    <row r="97" spans="13:20" x14ac:dyDescent="0.3">
      <c r="M97" t="s">
        <v>374</v>
      </c>
      <c r="N97" t="s">
        <v>375</v>
      </c>
      <c r="O97" t="s">
        <v>185</v>
      </c>
      <c r="P97" t="s">
        <v>186</v>
      </c>
      <c r="Q97" t="s">
        <v>8</v>
      </c>
      <c r="R97" t="s">
        <v>177</v>
      </c>
      <c r="S97" t="s">
        <v>178</v>
      </c>
      <c r="T97">
        <v>63</v>
      </c>
    </row>
    <row r="98" spans="13:20" x14ac:dyDescent="0.3">
      <c r="M98" t="s">
        <v>376</v>
      </c>
      <c r="N98" t="s">
        <v>377</v>
      </c>
      <c r="O98" t="s">
        <v>189</v>
      </c>
      <c r="P98" t="s">
        <v>190</v>
      </c>
      <c r="Q98" t="s">
        <v>8</v>
      </c>
      <c r="R98" t="s">
        <v>177</v>
      </c>
      <c r="S98" t="s">
        <v>178</v>
      </c>
      <c r="T98">
        <v>63</v>
      </c>
    </row>
    <row r="99" spans="13:20" x14ac:dyDescent="0.3">
      <c r="M99" t="s">
        <v>378</v>
      </c>
      <c r="N99" t="s">
        <v>379</v>
      </c>
      <c r="O99" t="s">
        <v>175</v>
      </c>
      <c r="P99" t="s">
        <v>176</v>
      </c>
      <c r="Q99" t="s">
        <v>8</v>
      </c>
      <c r="R99" t="s">
        <v>177</v>
      </c>
      <c r="S99" t="s">
        <v>178</v>
      </c>
      <c r="T99">
        <v>63</v>
      </c>
    </row>
    <row r="100" spans="13:20" x14ac:dyDescent="0.3">
      <c r="M100" t="s">
        <v>380</v>
      </c>
      <c r="N100" t="s">
        <v>381</v>
      </c>
      <c r="O100" t="s">
        <v>189</v>
      </c>
      <c r="P100" t="s">
        <v>190</v>
      </c>
      <c r="Q100" t="s">
        <v>8</v>
      </c>
      <c r="R100" t="s">
        <v>177</v>
      </c>
      <c r="S100" t="s">
        <v>178</v>
      </c>
      <c r="T100">
        <v>63</v>
      </c>
    </row>
    <row r="101" spans="13:20" x14ac:dyDescent="0.3">
      <c r="M101" t="s">
        <v>382</v>
      </c>
      <c r="N101" t="s">
        <v>383</v>
      </c>
      <c r="O101" t="s">
        <v>175</v>
      </c>
      <c r="P101" t="s">
        <v>176</v>
      </c>
      <c r="Q101" t="s">
        <v>8</v>
      </c>
      <c r="R101" t="s">
        <v>177</v>
      </c>
      <c r="S101" t="s">
        <v>178</v>
      </c>
      <c r="T101">
        <v>63</v>
      </c>
    </row>
    <row r="102" spans="13:20" x14ac:dyDescent="0.3">
      <c r="M102" t="s">
        <v>384</v>
      </c>
      <c r="N102" t="s">
        <v>385</v>
      </c>
      <c r="O102" t="s">
        <v>232</v>
      </c>
      <c r="P102" t="s">
        <v>233</v>
      </c>
      <c r="Q102" t="s">
        <v>8</v>
      </c>
      <c r="R102" t="s">
        <v>177</v>
      </c>
      <c r="S102" t="s">
        <v>178</v>
      </c>
      <c r="T102">
        <v>63</v>
      </c>
    </row>
    <row r="103" spans="13:20" x14ac:dyDescent="0.3">
      <c r="M103" t="s">
        <v>386</v>
      </c>
      <c r="N103" t="s">
        <v>387</v>
      </c>
      <c r="O103" t="s">
        <v>175</v>
      </c>
      <c r="P103" t="s">
        <v>176</v>
      </c>
      <c r="Q103" t="s">
        <v>8</v>
      </c>
      <c r="R103" t="s">
        <v>177</v>
      </c>
      <c r="S103" t="s">
        <v>178</v>
      </c>
      <c r="T103">
        <v>63</v>
      </c>
    </row>
    <row r="104" spans="13:20" x14ac:dyDescent="0.3">
      <c r="M104" t="s">
        <v>388</v>
      </c>
      <c r="N104" t="s">
        <v>389</v>
      </c>
      <c r="O104" t="s">
        <v>208</v>
      </c>
      <c r="P104" t="s">
        <v>209</v>
      </c>
      <c r="Q104" t="s">
        <v>8</v>
      </c>
      <c r="R104" t="s">
        <v>177</v>
      </c>
      <c r="S104" t="s">
        <v>178</v>
      </c>
      <c r="T104">
        <v>63</v>
      </c>
    </row>
    <row r="105" spans="13:20" x14ac:dyDescent="0.3">
      <c r="M105" t="s">
        <v>390</v>
      </c>
      <c r="N105" t="s">
        <v>391</v>
      </c>
      <c r="O105" t="s">
        <v>336</v>
      </c>
      <c r="P105" t="s">
        <v>337</v>
      </c>
      <c r="Q105" t="s">
        <v>8</v>
      </c>
      <c r="R105" t="s">
        <v>177</v>
      </c>
      <c r="S105" t="s">
        <v>178</v>
      </c>
      <c r="T105">
        <v>63</v>
      </c>
    </row>
    <row r="106" spans="13:20" x14ac:dyDescent="0.3">
      <c r="M106" t="s">
        <v>392</v>
      </c>
      <c r="N106" t="s">
        <v>393</v>
      </c>
      <c r="O106" t="s">
        <v>336</v>
      </c>
      <c r="P106" t="s">
        <v>337</v>
      </c>
      <c r="Q106" t="s">
        <v>8</v>
      </c>
      <c r="R106" t="s">
        <v>177</v>
      </c>
      <c r="S106" t="s">
        <v>178</v>
      </c>
      <c r="T106">
        <v>63</v>
      </c>
    </row>
    <row r="107" spans="13:20" x14ac:dyDescent="0.3">
      <c r="M107" t="s">
        <v>394</v>
      </c>
      <c r="N107" t="s">
        <v>395</v>
      </c>
      <c r="O107" t="s">
        <v>336</v>
      </c>
      <c r="P107" t="s">
        <v>337</v>
      </c>
      <c r="Q107" t="s">
        <v>8</v>
      </c>
      <c r="R107" t="s">
        <v>177</v>
      </c>
      <c r="S107" t="s">
        <v>178</v>
      </c>
      <c r="T107">
        <v>63</v>
      </c>
    </row>
    <row r="108" spans="13:20" x14ac:dyDescent="0.3">
      <c r="M108" t="s">
        <v>396</v>
      </c>
      <c r="N108" t="s">
        <v>397</v>
      </c>
      <c r="O108" t="s">
        <v>189</v>
      </c>
      <c r="P108" t="s">
        <v>190</v>
      </c>
      <c r="Q108" t="s">
        <v>8</v>
      </c>
      <c r="R108" t="s">
        <v>177</v>
      </c>
      <c r="S108" t="s">
        <v>178</v>
      </c>
      <c r="T108">
        <v>63</v>
      </c>
    </row>
    <row r="109" spans="13:20" x14ac:dyDescent="0.3">
      <c r="M109" t="s">
        <v>398</v>
      </c>
      <c r="N109" t="s">
        <v>399</v>
      </c>
      <c r="O109" t="s">
        <v>193</v>
      </c>
      <c r="P109" t="s">
        <v>194</v>
      </c>
      <c r="Q109" t="s">
        <v>8</v>
      </c>
      <c r="R109" t="s">
        <v>177</v>
      </c>
      <c r="S109" t="s">
        <v>178</v>
      </c>
      <c r="T109">
        <v>63</v>
      </c>
    </row>
    <row r="110" spans="13:20" x14ac:dyDescent="0.3">
      <c r="M110" t="s">
        <v>400</v>
      </c>
      <c r="N110" t="s">
        <v>401</v>
      </c>
      <c r="O110" t="s">
        <v>175</v>
      </c>
      <c r="P110" t="s">
        <v>176</v>
      </c>
      <c r="Q110" t="s">
        <v>8</v>
      </c>
      <c r="R110" t="s">
        <v>177</v>
      </c>
      <c r="S110" t="s">
        <v>178</v>
      </c>
      <c r="T110">
        <v>63</v>
      </c>
    </row>
    <row r="111" spans="13:20" x14ac:dyDescent="0.3">
      <c r="M111" t="s">
        <v>402</v>
      </c>
      <c r="N111" t="s">
        <v>403</v>
      </c>
      <c r="O111" t="s">
        <v>232</v>
      </c>
      <c r="P111" t="s">
        <v>233</v>
      </c>
      <c r="Q111" t="s">
        <v>8</v>
      </c>
      <c r="R111" t="s">
        <v>177</v>
      </c>
      <c r="S111" t="s">
        <v>178</v>
      </c>
      <c r="T111">
        <v>63</v>
      </c>
    </row>
    <row r="112" spans="13:20" x14ac:dyDescent="0.3">
      <c r="M112" t="s">
        <v>404</v>
      </c>
      <c r="N112" t="s">
        <v>405</v>
      </c>
      <c r="O112" t="s">
        <v>336</v>
      </c>
      <c r="P112" t="s">
        <v>337</v>
      </c>
      <c r="Q112" t="s">
        <v>8</v>
      </c>
      <c r="R112" t="s">
        <v>177</v>
      </c>
      <c r="S112" t="s">
        <v>178</v>
      </c>
      <c r="T112">
        <v>63</v>
      </c>
    </row>
    <row r="113" spans="13:20" x14ac:dyDescent="0.3">
      <c r="M113" t="s">
        <v>406</v>
      </c>
      <c r="N113" t="s">
        <v>407</v>
      </c>
      <c r="O113" t="s">
        <v>175</v>
      </c>
      <c r="P113" t="s">
        <v>176</v>
      </c>
      <c r="Q113" t="s">
        <v>8</v>
      </c>
      <c r="R113" t="s">
        <v>177</v>
      </c>
      <c r="S113" t="s">
        <v>178</v>
      </c>
      <c r="T113">
        <v>63</v>
      </c>
    </row>
    <row r="114" spans="13:20" x14ac:dyDescent="0.3">
      <c r="M114" t="s">
        <v>408</v>
      </c>
      <c r="N114" t="s">
        <v>409</v>
      </c>
      <c r="O114" t="s">
        <v>336</v>
      </c>
      <c r="P114" t="s">
        <v>337</v>
      </c>
      <c r="Q114" t="s">
        <v>8</v>
      </c>
      <c r="R114" t="s">
        <v>177</v>
      </c>
      <c r="S114" t="s">
        <v>178</v>
      </c>
      <c r="T114">
        <v>63</v>
      </c>
    </row>
    <row r="115" spans="13:20" x14ac:dyDescent="0.3">
      <c r="M115" t="s">
        <v>410</v>
      </c>
      <c r="N115" t="s">
        <v>411</v>
      </c>
      <c r="O115" t="s">
        <v>208</v>
      </c>
      <c r="P115" t="s">
        <v>209</v>
      </c>
      <c r="Q115" t="s">
        <v>8</v>
      </c>
      <c r="R115" t="s">
        <v>177</v>
      </c>
      <c r="S115" t="s">
        <v>178</v>
      </c>
      <c r="T115">
        <v>63</v>
      </c>
    </row>
    <row r="116" spans="13:20" x14ac:dyDescent="0.3">
      <c r="M116" t="s">
        <v>412</v>
      </c>
      <c r="N116" t="s">
        <v>413</v>
      </c>
      <c r="O116" t="s">
        <v>189</v>
      </c>
      <c r="P116" t="s">
        <v>190</v>
      </c>
      <c r="Q116" t="s">
        <v>8</v>
      </c>
      <c r="R116" t="s">
        <v>177</v>
      </c>
      <c r="S116" t="s">
        <v>178</v>
      </c>
      <c r="T116">
        <v>63</v>
      </c>
    </row>
    <row r="117" spans="13:20" x14ac:dyDescent="0.3">
      <c r="M117" t="s">
        <v>414</v>
      </c>
      <c r="N117" t="s">
        <v>415</v>
      </c>
      <c r="O117" t="s">
        <v>232</v>
      </c>
      <c r="P117" t="s">
        <v>233</v>
      </c>
      <c r="Q117" t="s">
        <v>8</v>
      </c>
      <c r="R117" t="s">
        <v>177</v>
      </c>
      <c r="S117" t="s">
        <v>178</v>
      </c>
      <c r="T117">
        <v>63</v>
      </c>
    </row>
    <row r="118" spans="13:20" x14ac:dyDescent="0.3">
      <c r="M118" t="s">
        <v>416</v>
      </c>
      <c r="N118" t="s">
        <v>417</v>
      </c>
      <c r="O118" t="s">
        <v>189</v>
      </c>
      <c r="P118" t="s">
        <v>190</v>
      </c>
      <c r="Q118" t="s">
        <v>8</v>
      </c>
      <c r="R118" t="s">
        <v>177</v>
      </c>
      <c r="S118" t="s">
        <v>178</v>
      </c>
      <c r="T118">
        <v>63</v>
      </c>
    </row>
    <row r="119" spans="13:20" x14ac:dyDescent="0.3">
      <c r="M119" t="s">
        <v>418</v>
      </c>
      <c r="N119" t="s">
        <v>419</v>
      </c>
      <c r="O119" t="s">
        <v>189</v>
      </c>
      <c r="P119" t="s">
        <v>190</v>
      </c>
      <c r="Q119" t="s">
        <v>8</v>
      </c>
      <c r="R119" t="s">
        <v>177</v>
      </c>
      <c r="S119" t="s">
        <v>178</v>
      </c>
      <c r="T119">
        <v>63</v>
      </c>
    </row>
    <row r="120" spans="13:20" x14ac:dyDescent="0.3">
      <c r="M120" t="s">
        <v>420</v>
      </c>
      <c r="N120" t="s">
        <v>421</v>
      </c>
      <c r="O120" t="s">
        <v>189</v>
      </c>
      <c r="P120" t="s">
        <v>190</v>
      </c>
      <c r="Q120" t="s">
        <v>8</v>
      </c>
      <c r="R120" t="s">
        <v>177</v>
      </c>
      <c r="S120" t="s">
        <v>178</v>
      </c>
      <c r="T120">
        <v>63</v>
      </c>
    </row>
    <row r="121" spans="13:20" x14ac:dyDescent="0.3">
      <c r="M121" t="s">
        <v>422</v>
      </c>
      <c r="N121" t="s">
        <v>423</v>
      </c>
      <c r="O121" t="s">
        <v>232</v>
      </c>
      <c r="P121" t="s">
        <v>233</v>
      </c>
      <c r="Q121" t="s">
        <v>8</v>
      </c>
      <c r="R121" t="s">
        <v>177</v>
      </c>
      <c r="S121" t="s">
        <v>178</v>
      </c>
      <c r="T121">
        <v>63</v>
      </c>
    </row>
    <row r="122" spans="13:20" x14ac:dyDescent="0.3">
      <c r="M122" t="s">
        <v>424</v>
      </c>
      <c r="N122" t="s">
        <v>425</v>
      </c>
      <c r="O122" t="s">
        <v>189</v>
      </c>
      <c r="P122" t="s">
        <v>190</v>
      </c>
      <c r="Q122" t="s">
        <v>8</v>
      </c>
      <c r="R122" t="s">
        <v>177</v>
      </c>
      <c r="S122" t="s">
        <v>178</v>
      </c>
      <c r="T122">
        <v>63</v>
      </c>
    </row>
    <row r="123" spans="13:20" x14ac:dyDescent="0.3">
      <c r="M123" t="s">
        <v>426</v>
      </c>
      <c r="N123" t="s">
        <v>427</v>
      </c>
      <c r="O123" t="s">
        <v>193</v>
      </c>
      <c r="P123" t="s">
        <v>194</v>
      </c>
      <c r="Q123" t="s">
        <v>8</v>
      </c>
      <c r="R123" t="s">
        <v>177</v>
      </c>
      <c r="S123" t="s">
        <v>178</v>
      </c>
      <c r="T123">
        <v>63</v>
      </c>
    </row>
    <row r="124" spans="13:20" x14ac:dyDescent="0.3">
      <c r="M124" t="s">
        <v>428</v>
      </c>
      <c r="N124" t="s">
        <v>429</v>
      </c>
      <c r="O124" t="s">
        <v>208</v>
      </c>
      <c r="P124" t="s">
        <v>209</v>
      </c>
      <c r="Q124" t="s">
        <v>8</v>
      </c>
      <c r="R124" t="s">
        <v>177</v>
      </c>
      <c r="S124" t="s">
        <v>178</v>
      </c>
      <c r="T124">
        <v>63</v>
      </c>
    </row>
    <row r="125" spans="13:20" x14ac:dyDescent="0.3">
      <c r="M125" t="s">
        <v>430</v>
      </c>
      <c r="N125" t="s">
        <v>431</v>
      </c>
      <c r="O125" t="s">
        <v>189</v>
      </c>
      <c r="P125" t="s">
        <v>190</v>
      </c>
      <c r="Q125" t="s">
        <v>8</v>
      </c>
      <c r="R125" t="s">
        <v>177</v>
      </c>
      <c r="S125" t="s">
        <v>178</v>
      </c>
      <c r="T125">
        <v>63</v>
      </c>
    </row>
    <row r="126" spans="13:20" x14ac:dyDescent="0.3">
      <c r="M126" t="s">
        <v>432</v>
      </c>
      <c r="N126" t="s">
        <v>433</v>
      </c>
      <c r="O126" t="s">
        <v>189</v>
      </c>
      <c r="P126" t="s">
        <v>190</v>
      </c>
      <c r="Q126" t="s">
        <v>8</v>
      </c>
      <c r="R126" t="s">
        <v>177</v>
      </c>
      <c r="S126" t="s">
        <v>178</v>
      </c>
      <c r="T126">
        <v>63</v>
      </c>
    </row>
    <row r="127" spans="13:20" x14ac:dyDescent="0.3">
      <c r="M127" t="s">
        <v>434</v>
      </c>
      <c r="N127" t="s">
        <v>435</v>
      </c>
      <c r="O127" t="s">
        <v>185</v>
      </c>
      <c r="P127" t="s">
        <v>186</v>
      </c>
      <c r="Q127" t="s">
        <v>8</v>
      </c>
      <c r="R127" t="s">
        <v>177</v>
      </c>
      <c r="S127" t="s">
        <v>178</v>
      </c>
      <c r="T127">
        <v>63</v>
      </c>
    </row>
    <row r="128" spans="13:20" x14ac:dyDescent="0.3">
      <c r="M128" t="s">
        <v>436</v>
      </c>
      <c r="N128" t="s">
        <v>437</v>
      </c>
      <c r="O128" t="s">
        <v>185</v>
      </c>
      <c r="P128" t="s">
        <v>186</v>
      </c>
      <c r="Q128" t="s">
        <v>8</v>
      </c>
      <c r="R128" t="s">
        <v>177</v>
      </c>
      <c r="S128" t="s">
        <v>178</v>
      </c>
      <c r="T128">
        <v>63</v>
      </c>
    </row>
    <row r="129" spans="13:20" x14ac:dyDescent="0.3">
      <c r="M129" t="s">
        <v>438</v>
      </c>
      <c r="N129" t="s">
        <v>439</v>
      </c>
      <c r="O129" t="s">
        <v>232</v>
      </c>
      <c r="P129" t="s">
        <v>233</v>
      </c>
      <c r="Q129" t="s">
        <v>8</v>
      </c>
      <c r="R129" t="s">
        <v>177</v>
      </c>
      <c r="S129" t="s">
        <v>178</v>
      </c>
      <c r="T129">
        <v>63</v>
      </c>
    </row>
    <row r="130" spans="13:20" x14ac:dyDescent="0.3">
      <c r="M130" t="s">
        <v>440</v>
      </c>
      <c r="N130" t="s">
        <v>441</v>
      </c>
      <c r="O130" t="s">
        <v>175</v>
      </c>
      <c r="P130" t="s">
        <v>176</v>
      </c>
      <c r="Q130" t="s">
        <v>8</v>
      </c>
      <c r="R130" t="s">
        <v>177</v>
      </c>
      <c r="S130" t="s">
        <v>178</v>
      </c>
      <c r="T130">
        <v>63</v>
      </c>
    </row>
    <row r="131" spans="13:20" x14ac:dyDescent="0.3">
      <c r="M131" t="s">
        <v>442</v>
      </c>
      <c r="N131" t="s">
        <v>443</v>
      </c>
      <c r="O131" t="s">
        <v>193</v>
      </c>
      <c r="P131" t="s">
        <v>194</v>
      </c>
      <c r="Q131" t="s">
        <v>8</v>
      </c>
      <c r="R131" t="s">
        <v>177</v>
      </c>
      <c r="S131" t="s">
        <v>178</v>
      </c>
      <c r="T131">
        <v>63</v>
      </c>
    </row>
    <row r="132" spans="13:20" x14ac:dyDescent="0.3">
      <c r="M132" t="s">
        <v>444</v>
      </c>
      <c r="N132" t="s">
        <v>445</v>
      </c>
      <c r="O132" t="s">
        <v>175</v>
      </c>
      <c r="P132" t="s">
        <v>176</v>
      </c>
      <c r="Q132" t="s">
        <v>8</v>
      </c>
      <c r="R132" t="s">
        <v>177</v>
      </c>
      <c r="S132" t="s">
        <v>178</v>
      </c>
      <c r="T132">
        <v>63</v>
      </c>
    </row>
    <row r="133" spans="13:20" x14ac:dyDescent="0.3">
      <c r="M133" t="s">
        <v>446</v>
      </c>
      <c r="N133" t="s">
        <v>447</v>
      </c>
      <c r="O133" t="s">
        <v>232</v>
      </c>
      <c r="P133" t="s">
        <v>233</v>
      </c>
      <c r="Q133" t="s">
        <v>8</v>
      </c>
      <c r="R133" t="s">
        <v>177</v>
      </c>
      <c r="S133" t="s">
        <v>178</v>
      </c>
      <c r="T133">
        <v>63</v>
      </c>
    </row>
    <row r="134" spans="13:20" x14ac:dyDescent="0.3">
      <c r="M134" t="s">
        <v>448</v>
      </c>
      <c r="N134" t="s">
        <v>449</v>
      </c>
      <c r="O134" t="s">
        <v>175</v>
      </c>
      <c r="P134" t="s">
        <v>176</v>
      </c>
      <c r="Q134" t="s">
        <v>8</v>
      </c>
      <c r="R134" t="s">
        <v>177</v>
      </c>
      <c r="S134" t="s">
        <v>178</v>
      </c>
      <c r="T134">
        <v>63</v>
      </c>
    </row>
    <row r="135" spans="13:20" x14ac:dyDescent="0.3">
      <c r="M135" t="s">
        <v>450</v>
      </c>
      <c r="N135" t="s">
        <v>451</v>
      </c>
      <c r="O135" t="s">
        <v>336</v>
      </c>
      <c r="P135" t="s">
        <v>337</v>
      </c>
      <c r="Q135" t="s">
        <v>8</v>
      </c>
      <c r="R135" t="s">
        <v>177</v>
      </c>
      <c r="S135" t="s">
        <v>178</v>
      </c>
      <c r="T135">
        <v>63</v>
      </c>
    </row>
    <row r="136" spans="13:20" x14ac:dyDescent="0.3">
      <c r="M136" t="s">
        <v>452</v>
      </c>
      <c r="N136" t="s">
        <v>453</v>
      </c>
      <c r="O136" t="s">
        <v>232</v>
      </c>
      <c r="P136" t="s">
        <v>233</v>
      </c>
      <c r="Q136" t="s">
        <v>8</v>
      </c>
      <c r="R136" t="s">
        <v>177</v>
      </c>
      <c r="S136" t="s">
        <v>178</v>
      </c>
      <c r="T136">
        <v>63</v>
      </c>
    </row>
    <row r="137" spans="13:20" x14ac:dyDescent="0.3">
      <c r="M137" t="s">
        <v>454</v>
      </c>
      <c r="N137" t="s">
        <v>455</v>
      </c>
      <c r="O137" t="s">
        <v>185</v>
      </c>
      <c r="P137" t="s">
        <v>186</v>
      </c>
      <c r="Q137" t="s">
        <v>8</v>
      </c>
      <c r="R137" t="s">
        <v>177</v>
      </c>
      <c r="S137" t="s">
        <v>178</v>
      </c>
      <c r="T137">
        <v>63</v>
      </c>
    </row>
    <row r="138" spans="13:20" x14ac:dyDescent="0.3">
      <c r="M138" t="s">
        <v>456</v>
      </c>
      <c r="N138" t="s">
        <v>457</v>
      </c>
      <c r="O138" t="s">
        <v>193</v>
      </c>
      <c r="P138" t="s">
        <v>194</v>
      </c>
      <c r="Q138" t="s">
        <v>8</v>
      </c>
      <c r="R138" t="s">
        <v>177</v>
      </c>
      <c r="S138" t="s">
        <v>178</v>
      </c>
      <c r="T138">
        <v>63</v>
      </c>
    </row>
    <row r="139" spans="13:20" x14ac:dyDescent="0.3">
      <c r="M139" t="s">
        <v>458</v>
      </c>
      <c r="N139" t="s">
        <v>459</v>
      </c>
      <c r="O139" t="s">
        <v>193</v>
      </c>
      <c r="P139" t="s">
        <v>194</v>
      </c>
      <c r="Q139" t="s">
        <v>8</v>
      </c>
      <c r="R139" t="s">
        <v>177</v>
      </c>
      <c r="S139" t="s">
        <v>178</v>
      </c>
      <c r="T139">
        <v>63</v>
      </c>
    </row>
    <row r="140" spans="13:20" x14ac:dyDescent="0.3">
      <c r="M140" t="s">
        <v>460</v>
      </c>
      <c r="N140" t="s">
        <v>461</v>
      </c>
      <c r="O140" t="s">
        <v>232</v>
      </c>
      <c r="P140" t="s">
        <v>233</v>
      </c>
      <c r="Q140" t="s">
        <v>8</v>
      </c>
      <c r="R140" t="s">
        <v>177</v>
      </c>
      <c r="S140" t="s">
        <v>178</v>
      </c>
      <c r="T140">
        <v>63</v>
      </c>
    </row>
    <row r="141" spans="13:20" x14ac:dyDescent="0.3">
      <c r="M141" t="s">
        <v>462</v>
      </c>
      <c r="N141" t="s">
        <v>463</v>
      </c>
      <c r="O141" t="s">
        <v>232</v>
      </c>
      <c r="P141" t="s">
        <v>233</v>
      </c>
      <c r="Q141" t="s">
        <v>8</v>
      </c>
      <c r="R141" t="s">
        <v>177</v>
      </c>
      <c r="S141" t="s">
        <v>178</v>
      </c>
      <c r="T141">
        <v>63</v>
      </c>
    </row>
    <row r="142" spans="13:20" x14ac:dyDescent="0.3">
      <c r="M142" t="s">
        <v>464</v>
      </c>
      <c r="N142" t="s">
        <v>465</v>
      </c>
      <c r="O142" t="s">
        <v>232</v>
      </c>
      <c r="P142" t="s">
        <v>233</v>
      </c>
      <c r="Q142" t="s">
        <v>8</v>
      </c>
      <c r="R142" t="s">
        <v>177</v>
      </c>
      <c r="S142" t="s">
        <v>178</v>
      </c>
      <c r="T142">
        <v>63</v>
      </c>
    </row>
    <row r="143" spans="13:20" x14ac:dyDescent="0.3">
      <c r="M143" t="s">
        <v>466</v>
      </c>
      <c r="N143" t="s">
        <v>467</v>
      </c>
      <c r="O143" t="s">
        <v>189</v>
      </c>
      <c r="P143" t="s">
        <v>190</v>
      </c>
      <c r="Q143" t="s">
        <v>8</v>
      </c>
      <c r="R143" t="s">
        <v>177</v>
      </c>
      <c r="S143" t="s">
        <v>178</v>
      </c>
      <c r="T143">
        <v>63</v>
      </c>
    </row>
    <row r="144" spans="13:20" x14ac:dyDescent="0.3">
      <c r="M144" t="s">
        <v>468</v>
      </c>
      <c r="N144" t="s">
        <v>469</v>
      </c>
      <c r="O144" t="s">
        <v>336</v>
      </c>
      <c r="P144" t="s">
        <v>337</v>
      </c>
      <c r="Q144" t="s">
        <v>8</v>
      </c>
      <c r="R144" t="s">
        <v>177</v>
      </c>
      <c r="S144" t="s">
        <v>178</v>
      </c>
      <c r="T144">
        <v>63</v>
      </c>
    </row>
    <row r="145" spans="13:20" x14ac:dyDescent="0.3">
      <c r="M145" t="s">
        <v>470</v>
      </c>
      <c r="N145" t="s">
        <v>471</v>
      </c>
      <c r="O145" t="s">
        <v>208</v>
      </c>
      <c r="P145" t="s">
        <v>209</v>
      </c>
      <c r="Q145" t="s">
        <v>8</v>
      </c>
      <c r="R145" t="s">
        <v>177</v>
      </c>
      <c r="S145" t="s">
        <v>178</v>
      </c>
      <c r="T145">
        <v>63</v>
      </c>
    </row>
    <row r="146" spans="13:20" x14ac:dyDescent="0.3">
      <c r="M146" t="s">
        <v>472</v>
      </c>
      <c r="N146" t="s">
        <v>473</v>
      </c>
      <c r="O146" t="s">
        <v>175</v>
      </c>
      <c r="P146" t="s">
        <v>176</v>
      </c>
      <c r="Q146" t="s">
        <v>8</v>
      </c>
      <c r="R146" t="s">
        <v>177</v>
      </c>
      <c r="S146" t="s">
        <v>178</v>
      </c>
      <c r="T146">
        <v>63</v>
      </c>
    </row>
    <row r="147" spans="13:20" x14ac:dyDescent="0.3">
      <c r="M147" t="s">
        <v>185</v>
      </c>
      <c r="N147" t="s">
        <v>474</v>
      </c>
      <c r="O147" t="s">
        <v>185</v>
      </c>
      <c r="P147" t="s">
        <v>186</v>
      </c>
      <c r="Q147" t="s">
        <v>8</v>
      </c>
      <c r="R147" t="s">
        <v>177</v>
      </c>
      <c r="S147" t="s">
        <v>178</v>
      </c>
      <c r="T147">
        <v>63</v>
      </c>
    </row>
    <row r="148" spans="13:20" x14ac:dyDescent="0.3">
      <c r="M148" t="s">
        <v>475</v>
      </c>
      <c r="N148" t="s">
        <v>476</v>
      </c>
      <c r="O148" t="s">
        <v>336</v>
      </c>
      <c r="P148" t="s">
        <v>337</v>
      </c>
      <c r="Q148" t="s">
        <v>8</v>
      </c>
      <c r="R148" t="s">
        <v>177</v>
      </c>
      <c r="S148" t="s">
        <v>178</v>
      </c>
      <c r="T148">
        <v>63</v>
      </c>
    </row>
    <row r="149" spans="13:20" x14ac:dyDescent="0.3">
      <c r="M149" t="s">
        <v>477</v>
      </c>
      <c r="N149" t="s">
        <v>478</v>
      </c>
      <c r="O149" t="s">
        <v>175</v>
      </c>
      <c r="P149" t="s">
        <v>176</v>
      </c>
      <c r="Q149" t="s">
        <v>8</v>
      </c>
      <c r="R149" t="s">
        <v>177</v>
      </c>
      <c r="S149" t="s">
        <v>178</v>
      </c>
      <c r="T149">
        <v>63</v>
      </c>
    </row>
    <row r="150" spans="13:20" x14ac:dyDescent="0.3">
      <c r="M150" t="s">
        <v>479</v>
      </c>
      <c r="N150" t="s">
        <v>480</v>
      </c>
      <c r="O150" t="s">
        <v>232</v>
      </c>
      <c r="P150" t="s">
        <v>233</v>
      </c>
      <c r="Q150" t="s">
        <v>8</v>
      </c>
      <c r="R150" t="s">
        <v>177</v>
      </c>
      <c r="S150" t="s">
        <v>178</v>
      </c>
      <c r="T150">
        <v>63</v>
      </c>
    </row>
    <row r="151" spans="13:20" x14ac:dyDescent="0.3">
      <c r="M151" t="s">
        <v>481</v>
      </c>
      <c r="N151" t="s">
        <v>482</v>
      </c>
      <c r="O151" t="s">
        <v>208</v>
      </c>
      <c r="P151" t="s">
        <v>209</v>
      </c>
      <c r="Q151" t="s">
        <v>8</v>
      </c>
      <c r="R151" t="s">
        <v>177</v>
      </c>
      <c r="S151" t="s">
        <v>178</v>
      </c>
      <c r="T151">
        <v>63</v>
      </c>
    </row>
    <row r="152" spans="13:20" x14ac:dyDescent="0.3">
      <c r="M152" t="s">
        <v>483</v>
      </c>
      <c r="N152" t="s">
        <v>484</v>
      </c>
      <c r="O152" t="s">
        <v>175</v>
      </c>
      <c r="P152" t="s">
        <v>176</v>
      </c>
      <c r="Q152" t="s">
        <v>8</v>
      </c>
      <c r="R152" t="s">
        <v>177</v>
      </c>
      <c r="S152" t="s">
        <v>178</v>
      </c>
      <c r="T152">
        <v>63</v>
      </c>
    </row>
    <row r="153" spans="13:20" x14ac:dyDescent="0.3">
      <c r="M153" t="s">
        <v>485</v>
      </c>
      <c r="N153" t="s">
        <v>486</v>
      </c>
      <c r="O153" t="s">
        <v>208</v>
      </c>
      <c r="P153" t="s">
        <v>209</v>
      </c>
      <c r="Q153" t="s">
        <v>8</v>
      </c>
      <c r="R153" t="s">
        <v>177</v>
      </c>
      <c r="S153" t="s">
        <v>178</v>
      </c>
      <c r="T153">
        <v>63</v>
      </c>
    </row>
    <row r="154" spans="13:20" x14ac:dyDescent="0.3">
      <c r="M154" t="s">
        <v>487</v>
      </c>
      <c r="N154" t="s">
        <v>488</v>
      </c>
      <c r="O154" t="s">
        <v>189</v>
      </c>
      <c r="P154" t="s">
        <v>190</v>
      </c>
      <c r="Q154" t="s">
        <v>8</v>
      </c>
      <c r="R154" t="s">
        <v>177</v>
      </c>
      <c r="S154" t="s">
        <v>178</v>
      </c>
      <c r="T154">
        <v>63</v>
      </c>
    </row>
    <row r="155" spans="13:20" x14ac:dyDescent="0.3">
      <c r="M155" t="s">
        <v>489</v>
      </c>
      <c r="N155" t="s">
        <v>490</v>
      </c>
      <c r="O155" t="s">
        <v>189</v>
      </c>
      <c r="P155" t="s">
        <v>190</v>
      </c>
      <c r="Q155" t="s">
        <v>8</v>
      </c>
      <c r="R155" t="s">
        <v>177</v>
      </c>
      <c r="S155" t="s">
        <v>178</v>
      </c>
      <c r="T155">
        <v>63</v>
      </c>
    </row>
    <row r="156" spans="13:20" x14ac:dyDescent="0.3">
      <c r="M156" t="s">
        <v>491</v>
      </c>
      <c r="N156" t="s">
        <v>492</v>
      </c>
      <c r="O156" t="s">
        <v>193</v>
      </c>
      <c r="P156" t="s">
        <v>194</v>
      </c>
      <c r="Q156" t="s">
        <v>8</v>
      </c>
      <c r="R156" t="s">
        <v>177</v>
      </c>
      <c r="S156" t="s">
        <v>178</v>
      </c>
      <c r="T156">
        <v>63</v>
      </c>
    </row>
    <row r="157" spans="13:20" x14ac:dyDescent="0.3">
      <c r="M157" t="s">
        <v>493</v>
      </c>
      <c r="N157" t="s">
        <v>494</v>
      </c>
      <c r="O157" t="s">
        <v>336</v>
      </c>
      <c r="P157" t="s">
        <v>337</v>
      </c>
      <c r="Q157" t="s">
        <v>8</v>
      </c>
      <c r="R157" t="s">
        <v>177</v>
      </c>
      <c r="S157" t="s">
        <v>178</v>
      </c>
      <c r="T157">
        <v>63</v>
      </c>
    </row>
    <row r="158" spans="13:20" x14ac:dyDescent="0.3">
      <c r="M158" t="s">
        <v>495</v>
      </c>
      <c r="N158" t="s">
        <v>496</v>
      </c>
      <c r="O158" t="s">
        <v>336</v>
      </c>
      <c r="P158" t="s">
        <v>337</v>
      </c>
      <c r="Q158" t="s">
        <v>8</v>
      </c>
      <c r="R158" t="s">
        <v>177</v>
      </c>
      <c r="S158" t="s">
        <v>178</v>
      </c>
      <c r="T158">
        <v>63</v>
      </c>
    </row>
    <row r="159" spans="13:20" x14ac:dyDescent="0.3">
      <c r="M159" t="s">
        <v>497</v>
      </c>
      <c r="N159" t="s">
        <v>498</v>
      </c>
      <c r="O159" t="s">
        <v>336</v>
      </c>
      <c r="P159" t="s">
        <v>337</v>
      </c>
      <c r="Q159" t="s">
        <v>8</v>
      </c>
      <c r="R159" t="s">
        <v>177</v>
      </c>
      <c r="S159" t="s">
        <v>178</v>
      </c>
      <c r="T159">
        <v>63</v>
      </c>
    </row>
    <row r="160" spans="13:20" x14ac:dyDescent="0.3">
      <c r="M160" t="s">
        <v>499</v>
      </c>
      <c r="N160" t="s">
        <v>500</v>
      </c>
      <c r="O160" t="s">
        <v>175</v>
      </c>
      <c r="P160" t="s">
        <v>176</v>
      </c>
      <c r="Q160" t="s">
        <v>8</v>
      </c>
      <c r="R160" t="s">
        <v>177</v>
      </c>
      <c r="S160" t="s">
        <v>178</v>
      </c>
      <c r="T160">
        <v>63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Sheet4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2025-05-05T10:41:18Z</dcterms:created>
  <dcterms:modified xsi:type="dcterms:W3CDTF">2025-05-07T06:11:22Z</dcterms:modified>
</cp:coreProperties>
</file>